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сравнительная " sheetId="1" r:id="rId1"/>
  </sheets>
  <definedNames>
    <definedName name="_xlnm.Print_Titles" localSheetId="0">'сравнительная '!$3:$5</definedName>
    <definedName name="_xlnm.Print_Area" localSheetId="0">'сравнительная '!$A$1:$K$82</definedName>
  </definedNames>
  <calcPr fullCalcOnLoad="1"/>
</workbook>
</file>

<file path=xl/sharedStrings.xml><?xml version="1.0" encoding="utf-8"?>
<sst xmlns="http://schemas.openxmlformats.org/spreadsheetml/2006/main" count="169" uniqueCount="166">
  <si>
    <t/>
  </si>
  <si>
    <t>(тыс. рублей)</t>
  </si>
  <si>
    <t>Наименование</t>
  </si>
  <si>
    <t>Раздел, подраздел</t>
  </si>
  <si>
    <t>Прогноз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</si>
  <si>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</si>
  <si>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</si>
  <si>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</si>
  <si>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</si>
  <si>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</si>
  <si>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</si>
  <si>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</si>
  <si>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</si>
  <si>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</si>
  <si>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</si>
  <si>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</si>
  <si>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</si>
  <si>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</si>
  <si>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</si>
  <si>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</si>
  <si>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</si>
  <si>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</si>
  <si>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</si>
  <si>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</si>
  <si>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</si>
  <si>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</si>
  <si>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</si>
  <si>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</si>
  <si>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</si>
  <si>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</si>
  <si>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</si>
  <si>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</si>
  <si>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</si>
  <si>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0309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</si>
  <si>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</si>
  <si>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</si>
  <si>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</si>
  <si>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</si>
  <si>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</si>
  <si>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</si>
  <si>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</si>
  <si>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</si>
  <si>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</si>
  <si>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</si>
  <si>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</si>
  <si>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</si>
  <si>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</si>
  <si>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</si>
  <si>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</si>
  <si>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</si>
  <si>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</si>
  <si>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</si>
  <si>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</si>
  <si>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</si>
  <si>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</si>
  <si>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</si>
  <si>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</si>
  <si>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</si>
  <si>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</si>
  <si>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</si>
  <si>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</si>
  <si>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</si>
  <si>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</si>
  <si>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</si>
  <si>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</si>
  <si>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</si>
  <si>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</si>
  <si>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</si>
  <si>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</si>
  <si>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</si>
  <si>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</si>
  <si>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</si>
  <si>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</si>
  <si>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</si>
  <si>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</si>
  <si>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</si>
  <si>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</si>
  <si>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</si>
  <si>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</si>
  <si>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</si>
  <si>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</si>
  <si>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</si>
  <si>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</si>
  <si>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</si>
  <si>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</si>
  <si>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</si>
  <si>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</si>
  <si>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</si>
  <si>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</si>
  <si>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</si>
  <si>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</si>
  <si>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</si>
  <si>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</si>
  <si>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</si>
  <si>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</si>
  <si>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</si>
  <si>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</si>
  <si>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</si>
  <si>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</si>
  <si>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</si>
  <si>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</si>
  <si>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</si>
  <si>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</si>
  <si>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</si>
  <si>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</si>
  <si>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</si>
  <si>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</si>
  <si>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</si>
  <si>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</si>
  <si>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</si>
  <si>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</si>
  <si>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</si>
  <si>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</si>
  <si>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</si>
  <si>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</si>
  <si>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</si>
  <si>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</si>
  <si>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</si>
  <si>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</si>
  <si>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</si>
  <si>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</si>
  <si>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</si>
  <si>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</si>
  <si>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</si>
  <si>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</si>
  <si>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</si>
  <si>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</si>
  <si>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</si>
  <si>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</si>
  <si>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</si>
  <si>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</si>
  <si>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</si>
  <si>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</si>
  <si>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</si>
  <si>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</si>
  <si>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</si>
  <si>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</si>
  <si>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</si>
  <si>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</si>
  <si>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</si>
  <si>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</si>
  <si>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</si>
  <si>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</si>
  <si>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</si>
  <si>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</si>
  <si>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</t>
  </si>
  <si>
    <t>2020 год</t>
  </si>
  <si>
    <t>Дополнительное образование детей</t>
  </si>
  <si>
    <t>0703</t>
  </si>
  <si>
    <t>Молодежная политика</t>
  </si>
  <si>
    <t>2021 год</t>
  </si>
  <si>
    <t>Межбюджетные трансферты общего характера бюджетам бюджетной системы Российской Федерации</t>
  </si>
  <si>
    <t>2022 год</t>
  </si>
  <si>
    <t>Темп роста к прогнозу 2021 года, %</t>
  </si>
  <si>
    <t>Сведения о расходах областного бюджета по разделам и подразделам классификации расходов на 2021 год и плановый период 2022 и 2023 годов в сравнении с ожидаемым исполнением за 2020 год и отчетом за 2019 год</t>
  </si>
  <si>
    <t>Исполнено за 2019 год</t>
  </si>
  <si>
    <t>Ожидаемое исполнение за 2020 год</t>
  </si>
  <si>
    <t>Темп роста к исполнению 2019 года, %</t>
  </si>
  <si>
    <t>Темп роста к ожидаемому исполнению 2020 года, %</t>
  </si>
  <si>
    <t>2023 год</t>
  </si>
  <si>
    <t>Темп роста к прогнозу 2022 года, %</t>
  </si>
  <si>
    <t>Обслуживание государственного (муниципального) долга</t>
  </si>
  <si>
    <r>
      <t>Гражданская оборона</t>
    </r>
    <r>
      <rPr>
        <vertAlign val="superscript"/>
        <sz val="12"/>
        <color indexed="8"/>
        <rFont val="Times New Roman"/>
        <family val="1"/>
      </rPr>
      <t>*</t>
    </r>
  </si>
  <si>
    <t>*</t>
  </si>
  <si>
    <t>Обслуживание государственного (муниципального) внутреннего долга</t>
  </si>
  <si>
    <r>
      <t>Защита населения и территории от чрезвычайных ситуаций природного и техногенного характера, пожарная безопасность</t>
    </r>
    <r>
      <rPr>
        <vertAlign val="superscript"/>
        <sz val="12"/>
        <color indexed="8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</si>
</sst>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5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Times New Roman"/>
      <family val="1"/>
    </font>
    <font>
      <b/>
      <sz val="12"/>
      <color indexed="32"/>
      <name val="Arial Cyr"/>
      <family val="2"/>
    </font>
    <font>
      <sz val="12"/>
      <color indexed="32"/>
      <name val="Arial Cyr"/>
      <family val="2"/>
    </font>
    <font>
      <i/>
      <sz val="11"/>
      <color indexed="32"/>
      <name val="Arial Cyr"/>
      <family val="2"/>
    </font>
    <font>
      <b/>
      <sz val="12"/>
      <color indexed="24"/>
      <name val="Times New Roman Cyr"/>
      <family val="1"/>
    </font>
    <font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/>
      <right style="medium"/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top"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3" fontId="4" fillId="0" borderId="6">
      <alignment wrapText="1"/>
      <protection/>
    </xf>
    <xf numFmtId="173" fontId="5" fillId="0" borderId="7" applyBorder="0">
      <alignment wrapText="1"/>
      <protection/>
    </xf>
    <xf numFmtId="173" fontId="6" fillId="0" borderId="7" applyBorder="0">
      <alignment wrapText="1"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top" wrapText="1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10" applyNumberFormat="0" applyFont="0" applyAlignment="0" applyProtection="0"/>
    <xf numFmtId="9" fontId="32" fillId="0" borderId="0" applyFont="0" applyFill="0" applyBorder="0" applyAlignment="0" applyProtection="0"/>
    <xf numFmtId="0" fontId="46" fillId="0" borderId="11" applyNumberFormat="0" applyFill="0" applyAlignment="0" applyProtection="0"/>
    <xf numFmtId="1" fontId="7" fillId="0" borderId="0">
      <alignment/>
      <protection/>
    </xf>
    <xf numFmtId="0" fontId="47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0" fontId="51" fillId="33" borderId="16" xfId="0" applyFont="1" applyFill="1" applyBorder="1" applyAlignment="1">
      <alignment wrapText="1"/>
    </xf>
    <xf numFmtId="0" fontId="51" fillId="0" borderId="17" xfId="0" applyFont="1" applyFill="1" applyBorder="1" applyAlignment="1">
      <alignment horizontal="center" wrapText="1"/>
    </xf>
    <xf numFmtId="0" fontId="52" fillId="0" borderId="18" xfId="0" applyFont="1" applyFill="1" applyBorder="1" applyAlignment="1">
      <alignment wrapText="1"/>
    </xf>
    <xf numFmtId="0" fontId="52" fillId="0" borderId="19" xfId="0" applyFont="1" applyFill="1" applyBorder="1" applyAlignment="1">
      <alignment horizontal="center" wrapText="1"/>
    </xf>
    <xf numFmtId="49" fontId="52" fillId="0" borderId="19" xfId="0" applyNumberFormat="1" applyFont="1" applyFill="1" applyBorder="1" applyAlignment="1">
      <alignment horizontal="center" wrapText="1"/>
    </xf>
    <xf numFmtId="0" fontId="51" fillId="33" borderId="18" xfId="0" applyFont="1" applyFill="1" applyBorder="1" applyAlignment="1">
      <alignment wrapText="1"/>
    </xf>
    <xf numFmtId="0" fontId="51" fillId="0" borderId="19" xfId="0" applyFont="1" applyFill="1" applyBorder="1" applyAlignment="1">
      <alignment horizontal="center" wrapText="1"/>
    </xf>
    <xf numFmtId="0" fontId="52" fillId="0" borderId="20" xfId="0" applyFont="1" applyFill="1" applyBorder="1" applyAlignment="1">
      <alignment wrapText="1"/>
    </xf>
    <xf numFmtId="0" fontId="52" fillId="0" borderId="21" xfId="0" applyFont="1" applyFill="1" applyBorder="1" applyAlignment="1">
      <alignment horizontal="center" wrapText="1"/>
    </xf>
    <xf numFmtId="0" fontId="49" fillId="0" borderId="22" xfId="0" applyFont="1" applyFill="1" applyBorder="1" applyAlignment="1">
      <alignment horizontal="center" vertical="center" wrapText="1"/>
    </xf>
    <xf numFmtId="172" fontId="51" fillId="0" borderId="23" xfId="0" applyNumberFormat="1" applyFont="1" applyFill="1" applyBorder="1" applyAlignment="1">
      <alignment wrapText="1"/>
    </xf>
    <xf numFmtId="172" fontId="51" fillId="0" borderId="23" xfId="0" applyNumberFormat="1" applyFont="1" applyFill="1" applyBorder="1" applyAlignment="1">
      <alignment horizontal="right" wrapText="1"/>
    </xf>
    <xf numFmtId="172" fontId="51" fillId="0" borderId="24" xfId="0" applyNumberFormat="1" applyFont="1" applyFill="1" applyBorder="1" applyAlignment="1">
      <alignment horizontal="right" wrapText="1"/>
    </xf>
    <xf numFmtId="172" fontId="52" fillId="0" borderId="25" xfId="0" applyNumberFormat="1" applyFont="1" applyFill="1" applyBorder="1" applyAlignment="1">
      <alignment wrapText="1"/>
    </xf>
    <xf numFmtId="172" fontId="52" fillId="0" borderId="26" xfId="0" applyNumberFormat="1" applyFont="1" applyFill="1" applyBorder="1" applyAlignment="1">
      <alignment horizontal="right" wrapText="1"/>
    </xf>
    <xf numFmtId="172" fontId="52" fillId="0" borderId="27" xfId="0" applyNumberFormat="1" applyFont="1" applyFill="1" applyBorder="1" applyAlignment="1">
      <alignment horizontal="right" wrapText="1"/>
    </xf>
    <xf numFmtId="172" fontId="52" fillId="0" borderId="28" xfId="0" applyNumberFormat="1" applyFont="1" applyFill="1" applyBorder="1" applyAlignment="1">
      <alignment horizontal="right" wrapText="1"/>
    </xf>
    <xf numFmtId="172" fontId="51" fillId="0" borderId="26" xfId="0" applyNumberFormat="1" applyFont="1" applyFill="1" applyBorder="1" applyAlignment="1">
      <alignment wrapText="1"/>
    </xf>
    <xf numFmtId="172" fontId="51" fillId="0" borderId="25" xfId="0" applyNumberFormat="1" applyFont="1" applyFill="1" applyBorder="1" applyAlignment="1">
      <alignment wrapText="1"/>
    </xf>
    <xf numFmtId="172" fontId="51" fillId="0" borderId="26" xfId="0" applyNumberFormat="1" applyFont="1" applyFill="1" applyBorder="1" applyAlignment="1">
      <alignment horizontal="right" wrapText="1"/>
    </xf>
    <xf numFmtId="172" fontId="51" fillId="0" borderId="27" xfId="0" applyNumberFormat="1" applyFont="1" applyFill="1" applyBorder="1" applyAlignment="1">
      <alignment horizontal="right" wrapText="1"/>
    </xf>
    <xf numFmtId="172" fontId="51" fillId="0" borderId="28" xfId="0" applyNumberFormat="1" applyFont="1" applyFill="1" applyBorder="1" applyAlignment="1">
      <alignment horizontal="right" wrapText="1"/>
    </xf>
    <xf numFmtId="172" fontId="52" fillId="0" borderId="29" xfId="0" applyNumberFormat="1" applyFont="1" applyFill="1" applyBorder="1" applyAlignment="1">
      <alignment wrapText="1"/>
    </xf>
    <xf numFmtId="172" fontId="52" fillId="0" borderId="30" xfId="0" applyNumberFormat="1" applyFont="1" applyFill="1" applyBorder="1" applyAlignment="1">
      <alignment horizontal="right" wrapText="1"/>
    </xf>
    <xf numFmtId="172" fontId="52" fillId="0" borderId="31" xfId="0" applyNumberFormat="1" applyFont="1" applyFill="1" applyBorder="1" applyAlignment="1">
      <alignment horizontal="right" wrapText="1"/>
    </xf>
    <xf numFmtId="172" fontId="52" fillId="0" borderId="32" xfId="0" applyNumberFormat="1" applyFont="1" applyFill="1" applyBorder="1" applyAlignment="1">
      <alignment horizontal="right" wrapText="1"/>
    </xf>
    <xf numFmtId="0" fontId="51" fillId="0" borderId="13" xfId="0" applyFont="1" applyFill="1" applyBorder="1" applyAlignment="1">
      <alignment horizontal="right" wrapText="1"/>
    </xf>
    <xf numFmtId="0" fontId="52" fillId="0" borderId="14" xfId="0" applyFont="1" applyFill="1" applyBorder="1" applyAlignment="1">
      <alignment wrapText="1"/>
    </xf>
    <xf numFmtId="172" fontId="51" fillId="0" borderId="14" xfId="0" applyNumberFormat="1" applyFont="1" applyFill="1" applyBorder="1" applyAlignment="1">
      <alignment wrapText="1"/>
    </xf>
    <xf numFmtId="172" fontId="51" fillId="0" borderId="14" xfId="0" applyNumberFormat="1" applyFont="1" applyFill="1" applyBorder="1" applyAlignment="1">
      <alignment horizontal="right" wrapText="1"/>
    </xf>
    <xf numFmtId="0" fontId="52" fillId="0" borderId="0" xfId="0" applyFont="1" applyFill="1" applyAlignment="1">
      <alignment vertical="top" wrapText="1"/>
    </xf>
    <xf numFmtId="0" fontId="53" fillId="0" borderId="0" xfId="0" applyFont="1" applyFill="1" applyAlignment="1">
      <alignment vertical="top" wrapText="1"/>
    </xf>
    <xf numFmtId="0" fontId="54" fillId="33" borderId="0" xfId="0" applyFont="1" applyFill="1" applyAlignment="1">
      <alignment horizontal="center" vertical="top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0" fillId="0" borderId="34" xfId="0" applyFont="1" applyFill="1" applyBorder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Г1" xfId="48"/>
    <cellStyle name="ЗГ2" xfId="49"/>
    <cellStyle name="ЗГ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BreakPreview" zoomScale="120" zoomScaleSheetLayoutView="120" zoomScalePageLayoutView="0" workbookViewId="0" topLeftCell="A16">
      <selection activeCell="A22" sqref="A22"/>
    </sheetView>
  </sheetViews>
  <sheetFormatPr defaultColWidth="9.33203125" defaultRowHeight="12.75"/>
  <cols>
    <col min="1" max="1" width="71.33203125" style="1" customWidth="1"/>
    <col min="2" max="2" width="12.33203125" style="1" customWidth="1"/>
    <col min="3" max="3" width="15.5" style="1" customWidth="1"/>
    <col min="4" max="4" width="16.16015625" style="1" customWidth="1"/>
    <col min="5" max="5" width="12" style="1" customWidth="1"/>
    <col min="6" max="6" width="16.16015625" style="1" customWidth="1"/>
    <col min="7" max="7" width="13.66015625" style="1" customWidth="1"/>
    <col min="8" max="8" width="16" style="1" customWidth="1"/>
    <col min="9" max="9" width="11.83203125" style="1" customWidth="1"/>
    <col min="10" max="10" width="15.66015625" style="1" customWidth="1"/>
    <col min="11" max="11" width="12.33203125" style="1" customWidth="1"/>
    <col min="12" max="16384" width="9.33203125" style="1" customWidth="1"/>
  </cols>
  <sheetData>
    <row r="1" spans="1:11" ht="42" customHeight="1">
      <c r="A1" s="39" t="s">
        <v>154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 customHeight="1" thickBot="1">
      <c r="A2" s="1" t="s">
        <v>0</v>
      </c>
      <c r="F2" s="2"/>
      <c r="G2" s="2"/>
      <c r="H2" s="2"/>
      <c r="I2" s="2"/>
      <c r="J2" s="46" t="s">
        <v>1</v>
      </c>
      <c r="K2" s="46"/>
    </row>
    <row r="3" spans="1:11" ht="18" customHeight="1" thickBot="1">
      <c r="A3" s="40" t="s">
        <v>2</v>
      </c>
      <c r="B3" s="40" t="s">
        <v>3</v>
      </c>
      <c r="C3" s="40" t="s">
        <v>155</v>
      </c>
      <c r="D3" s="42" t="s">
        <v>146</v>
      </c>
      <c r="E3" s="43"/>
      <c r="F3" s="42" t="s">
        <v>150</v>
      </c>
      <c r="G3" s="43"/>
      <c r="H3" s="44" t="s">
        <v>152</v>
      </c>
      <c r="I3" s="45"/>
      <c r="J3" s="42" t="s">
        <v>159</v>
      </c>
      <c r="K3" s="43"/>
    </row>
    <row r="4" spans="1:11" ht="73.5" customHeight="1" thickBot="1">
      <c r="A4" s="41"/>
      <c r="B4" s="41"/>
      <c r="C4" s="41"/>
      <c r="D4" s="3" t="s">
        <v>156</v>
      </c>
      <c r="E4" s="16" t="s">
        <v>157</v>
      </c>
      <c r="F4" s="16" t="s">
        <v>4</v>
      </c>
      <c r="G4" s="16" t="s">
        <v>158</v>
      </c>
      <c r="H4" s="16" t="s">
        <v>4</v>
      </c>
      <c r="I4" s="16" t="s">
        <v>153</v>
      </c>
      <c r="J4" s="16" t="s">
        <v>4</v>
      </c>
      <c r="K4" s="16" t="s">
        <v>160</v>
      </c>
    </row>
    <row r="5" spans="1:11" ht="14.25" customHeight="1" thickBot="1">
      <c r="A5" s="4">
        <v>1</v>
      </c>
      <c r="B5" s="5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1" ht="18.75" customHeight="1">
      <c r="A6" s="7" t="s">
        <v>5</v>
      </c>
      <c r="B6" s="8" t="s">
        <v>6</v>
      </c>
      <c r="C6" s="17">
        <f>SUM(C7:C15)</f>
        <v>1552907.5999999999</v>
      </c>
      <c r="D6" s="17">
        <f>SUM(D7:D15)</f>
        <v>2128984.8</v>
      </c>
      <c r="E6" s="17">
        <f>D6/C6*100</f>
        <v>137.096682378269</v>
      </c>
      <c r="F6" s="18">
        <f>SUM(F7:F15)</f>
        <v>4426419.6</v>
      </c>
      <c r="G6" s="18">
        <f>F6/D6*100</f>
        <v>207.91222182516287</v>
      </c>
      <c r="H6" s="18">
        <f>SUM(H7:H15)</f>
        <v>4441991.9</v>
      </c>
      <c r="I6" s="18">
        <f>H6/F6*100</f>
        <v>100.3518035208411</v>
      </c>
      <c r="J6" s="18">
        <f>SUM(J7:J15)</f>
        <v>5537144.6</v>
      </c>
      <c r="K6" s="19">
        <f>J6/H6*100</f>
        <v>124.65454068027452</v>
      </c>
    </row>
    <row r="7" spans="1:11" ht="36.75" customHeight="1">
      <c r="A7" s="9" t="s">
        <v>7</v>
      </c>
      <c r="B7" s="10" t="s">
        <v>8</v>
      </c>
      <c r="C7" s="20">
        <v>5181.8</v>
      </c>
      <c r="D7" s="20">
        <v>6355.2</v>
      </c>
      <c r="E7" s="20">
        <f>D7/C7*100</f>
        <v>122.64464085838898</v>
      </c>
      <c r="F7" s="21">
        <v>5345.6</v>
      </c>
      <c r="G7" s="22">
        <f>F7/D7*100</f>
        <v>84.11379657603223</v>
      </c>
      <c r="H7" s="22">
        <v>5345.6</v>
      </c>
      <c r="I7" s="22">
        <f>H7/F7*100</f>
        <v>100</v>
      </c>
      <c r="J7" s="22">
        <v>5345.6</v>
      </c>
      <c r="K7" s="23">
        <f>J7/H7*100</f>
        <v>100</v>
      </c>
    </row>
    <row r="8" spans="1:11" ht="51.75" customHeight="1">
      <c r="A8" s="9" t="s">
        <v>9</v>
      </c>
      <c r="B8" s="10" t="s">
        <v>10</v>
      </c>
      <c r="C8" s="20">
        <v>119985.6</v>
      </c>
      <c r="D8" s="20">
        <v>134805.7</v>
      </c>
      <c r="E8" s="20">
        <f>D8/C8*100</f>
        <v>112.35156552119588</v>
      </c>
      <c r="F8" s="21">
        <v>138396</v>
      </c>
      <c r="G8" s="22">
        <f aca="true" t="shared" si="0" ref="G8:G70">F8/D8*100</f>
        <v>102.66331468179757</v>
      </c>
      <c r="H8" s="22">
        <v>138396</v>
      </c>
      <c r="I8" s="22">
        <f aca="true" t="shared" si="1" ref="I8:I70">H8/F8*100</f>
        <v>100</v>
      </c>
      <c r="J8" s="22">
        <v>138396</v>
      </c>
      <c r="K8" s="23">
        <f aca="true" t="shared" si="2" ref="K8:K70">J8/H8*100</f>
        <v>100</v>
      </c>
    </row>
    <row r="9" spans="1:11" ht="51" customHeight="1">
      <c r="A9" s="9" t="s">
        <v>11</v>
      </c>
      <c r="B9" s="10" t="s">
        <v>12</v>
      </c>
      <c r="C9" s="20">
        <v>212448</v>
      </c>
      <c r="D9" s="20">
        <v>205106.5</v>
      </c>
      <c r="E9" s="20">
        <f aca="true" t="shared" si="3" ref="E9:E71">D9/C9*100</f>
        <v>96.54433084801927</v>
      </c>
      <c r="F9" s="21">
        <v>206878.1</v>
      </c>
      <c r="G9" s="22">
        <f t="shared" si="0"/>
        <v>100.86374639516545</v>
      </c>
      <c r="H9" s="22">
        <v>206878.1</v>
      </c>
      <c r="I9" s="22">
        <f t="shared" si="1"/>
        <v>100</v>
      </c>
      <c r="J9" s="22">
        <v>206878.1</v>
      </c>
      <c r="K9" s="23">
        <f t="shared" si="2"/>
        <v>100</v>
      </c>
    </row>
    <row r="10" spans="1:11" ht="18" customHeight="1">
      <c r="A10" s="9" t="s">
        <v>13</v>
      </c>
      <c r="B10" s="10" t="s">
        <v>14</v>
      </c>
      <c r="C10" s="20">
        <v>186427</v>
      </c>
      <c r="D10" s="20">
        <v>205314.2</v>
      </c>
      <c r="E10" s="20">
        <f t="shared" si="3"/>
        <v>110.13115053077075</v>
      </c>
      <c r="F10" s="21">
        <v>210371.2</v>
      </c>
      <c r="G10" s="22">
        <f t="shared" si="0"/>
        <v>102.46305418719213</v>
      </c>
      <c r="H10" s="22">
        <v>211376.4</v>
      </c>
      <c r="I10" s="22">
        <f t="shared" si="1"/>
        <v>100.47782205929327</v>
      </c>
      <c r="J10" s="22">
        <v>210317.1</v>
      </c>
      <c r="K10" s="23">
        <f t="shared" si="2"/>
        <v>99.49885606907867</v>
      </c>
    </row>
    <row r="11" spans="1:11" ht="50.25" customHeight="1">
      <c r="A11" s="9" t="s">
        <v>15</v>
      </c>
      <c r="B11" s="10" t="s">
        <v>16</v>
      </c>
      <c r="C11" s="20">
        <v>207915.3</v>
      </c>
      <c r="D11" s="20">
        <v>226828.7</v>
      </c>
      <c r="E11" s="20">
        <f t="shared" si="3"/>
        <v>109.09668504434258</v>
      </c>
      <c r="F11" s="21">
        <v>234663.9</v>
      </c>
      <c r="G11" s="22">
        <f t="shared" si="0"/>
        <v>103.45423661115194</v>
      </c>
      <c r="H11" s="22">
        <v>227547.4</v>
      </c>
      <c r="I11" s="22">
        <f t="shared" si="1"/>
        <v>96.96736481410221</v>
      </c>
      <c r="J11" s="22">
        <v>227867.6</v>
      </c>
      <c r="K11" s="23">
        <f t="shared" si="2"/>
        <v>100.14071793393377</v>
      </c>
    </row>
    <row r="12" spans="1:11" ht="18" customHeight="1">
      <c r="A12" s="9" t="s">
        <v>17</v>
      </c>
      <c r="B12" s="10" t="s">
        <v>18</v>
      </c>
      <c r="C12" s="20">
        <v>74903</v>
      </c>
      <c r="D12" s="20">
        <v>316596.6</v>
      </c>
      <c r="E12" s="20">
        <f t="shared" si="3"/>
        <v>422.6754602619388</v>
      </c>
      <c r="F12" s="21">
        <v>76972.9</v>
      </c>
      <c r="G12" s="22">
        <f t="shared" si="0"/>
        <v>24.312611064048067</v>
      </c>
      <c r="H12" s="22">
        <v>76972.9</v>
      </c>
      <c r="I12" s="22">
        <f t="shared" si="1"/>
        <v>100</v>
      </c>
      <c r="J12" s="22">
        <v>76972.9</v>
      </c>
      <c r="K12" s="23">
        <f t="shared" si="2"/>
        <v>100</v>
      </c>
    </row>
    <row r="13" spans="1:11" ht="18.75" customHeight="1">
      <c r="A13" s="9" t="s">
        <v>19</v>
      </c>
      <c r="B13" s="10" t="s">
        <v>20</v>
      </c>
      <c r="C13" s="20">
        <v>5087.7</v>
      </c>
      <c r="D13" s="20">
        <v>5200</v>
      </c>
      <c r="E13" s="20">
        <f t="shared" si="3"/>
        <v>102.20728423452641</v>
      </c>
      <c r="F13" s="21">
        <v>5200</v>
      </c>
      <c r="G13" s="22">
        <f t="shared" si="0"/>
        <v>100</v>
      </c>
      <c r="H13" s="22">
        <v>5200</v>
      </c>
      <c r="I13" s="22">
        <f t="shared" si="1"/>
        <v>100</v>
      </c>
      <c r="J13" s="22">
        <v>5200</v>
      </c>
      <c r="K13" s="23">
        <f t="shared" si="2"/>
        <v>100</v>
      </c>
    </row>
    <row r="14" spans="1:11" ht="18" customHeight="1">
      <c r="A14" s="9" t="s">
        <v>21</v>
      </c>
      <c r="B14" s="10" t="s">
        <v>22</v>
      </c>
      <c r="C14" s="20">
        <v>0</v>
      </c>
      <c r="D14" s="20">
        <v>37404.4</v>
      </c>
      <c r="E14" s="20">
        <v>0</v>
      </c>
      <c r="F14" s="21">
        <v>40000</v>
      </c>
      <c r="G14" s="22">
        <f t="shared" si="0"/>
        <v>106.93929056474639</v>
      </c>
      <c r="H14" s="22">
        <v>40000</v>
      </c>
      <c r="I14" s="22">
        <f t="shared" si="1"/>
        <v>100</v>
      </c>
      <c r="J14" s="22">
        <v>40000</v>
      </c>
      <c r="K14" s="23">
        <f t="shared" si="2"/>
        <v>100</v>
      </c>
    </row>
    <row r="15" spans="1:11" ht="18.75" customHeight="1">
      <c r="A15" s="9" t="s">
        <v>23</v>
      </c>
      <c r="B15" s="10" t="s">
        <v>24</v>
      </c>
      <c r="C15" s="20">
        <v>740959.2</v>
      </c>
      <c r="D15" s="20">
        <v>991373.5</v>
      </c>
      <c r="E15" s="20">
        <f t="shared" si="3"/>
        <v>133.7959633944757</v>
      </c>
      <c r="F15" s="21">
        <v>3508591.9</v>
      </c>
      <c r="G15" s="22">
        <f t="shared" si="0"/>
        <v>353.912213711583</v>
      </c>
      <c r="H15" s="22">
        <v>3530275.5</v>
      </c>
      <c r="I15" s="22">
        <f t="shared" si="1"/>
        <v>100.61801430938719</v>
      </c>
      <c r="J15" s="22">
        <v>4626167.3</v>
      </c>
      <c r="K15" s="23">
        <f t="shared" si="2"/>
        <v>131.04267074906758</v>
      </c>
    </row>
    <row r="16" spans="1:11" ht="19.5" customHeight="1">
      <c r="A16" s="12" t="s">
        <v>25</v>
      </c>
      <c r="B16" s="13" t="s">
        <v>26</v>
      </c>
      <c r="C16" s="24">
        <f aca="true" t="shared" si="4" ref="C16:J16">SUM(C17)</f>
        <v>26619.7</v>
      </c>
      <c r="D16" s="24">
        <f t="shared" si="4"/>
        <v>33829.6</v>
      </c>
      <c r="E16" s="25">
        <f t="shared" si="3"/>
        <v>127.08482815358548</v>
      </c>
      <c r="F16" s="26">
        <f t="shared" si="4"/>
        <v>33663</v>
      </c>
      <c r="G16" s="27">
        <f t="shared" si="0"/>
        <v>99.50753186558518</v>
      </c>
      <c r="H16" s="26">
        <f t="shared" si="4"/>
        <v>33663</v>
      </c>
      <c r="I16" s="27">
        <f t="shared" si="1"/>
        <v>100</v>
      </c>
      <c r="J16" s="26">
        <f t="shared" si="4"/>
        <v>33663</v>
      </c>
      <c r="K16" s="28">
        <f t="shared" si="2"/>
        <v>100</v>
      </c>
    </row>
    <row r="17" spans="1:11" ht="18.75" customHeight="1">
      <c r="A17" s="9" t="s">
        <v>27</v>
      </c>
      <c r="B17" s="10" t="s">
        <v>28</v>
      </c>
      <c r="C17" s="20">
        <v>26619.7</v>
      </c>
      <c r="D17" s="20">
        <v>33829.6</v>
      </c>
      <c r="E17" s="20">
        <f t="shared" si="3"/>
        <v>127.08482815358548</v>
      </c>
      <c r="F17" s="21">
        <v>33663</v>
      </c>
      <c r="G17" s="22">
        <f t="shared" si="0"/>
        <v>99.50753186558518</v>
      </c>
      <c r="H17" s="22">
        <v>33663</v>
      </c>
      <c r="I17" s="22">
        <f t="shared" si="1"/>
        <v>100</v>
      </c>
      <c r="J17" s="22">
        <v>33663</v>
      </c>
      <c r="K17" s="23">
        <f t="shared" si="2"/>
        <v>100</v>
      </c>
    </row>
    <row r="18" spans="1:11" ht="36.75" customHeight="1">
      <c r="A18" s="12" t="s">
        <v>29</v>
      </c>
      <c r="B18" s="13" t="s">
        <v>30</v>
      </c>
      <c r="C18" s="24">
        <f aca="true" t="shared" si="5" ref="C18:J18">SUM(C19:C22)</f>
        <v>377725.9</v>
      </c>
      <c r="D18" s="24">
        <f t="shared" si="5"/>
        <v>587580.4</v>
      </c>
      <c r="E18" s="25">
        <f t="shared" si="3"/>
        <v>155.557349919611</v>
      </c>
      <c r="F18" s="26">
        <f t="shared" si="5"/>
        <v>577353.6</v>
      </c>
      <c r="G18" s="27">
        <f t="shared" si="0"/>
        <v>98.25950627352444</v>
      </c>
      <c r="H18" s="26">
        <f t="shared" si="5"/>
        <v>548230.6</v>
      </c>
      <c r="I18" s="27">
        <f t="shared" si="1"/>
        <v>94.95577753390643</v>
      </c>
      <c r="J18" s="26">
        <f t="shared" si="5"/>
        <v>542755.1</v>
      </c>
      <c r="K18" s="28">
        <f t="shared" si="2"/>
        <v>99.00124144839782</v>
      </c>
    </row>
    <row r="19" spans="1:11" ht="17.25" customHeight="1">
      <c r="A19" s="9" t="s">
        <v>31</v>
      </c>
      <c r="B19" s="10" t="s">
        <v>32</v>
      </c>
      <c r="C19" s="20">
        <v>88990.3</v>
      </c>
      <c r="D19" s="20">
        <v>94240.5</v>
      </c>
      <c r="E19" s="20">
        <f t="shared" si="3"/>
        <v>105.89974412941633</v>
      </c>
      <c r="F19" s="21">
        <v>56833.8</v>
      </c>
      <c r="G19" s="22">
        <f t="shared" si="0"/>
        <v>60.30719276744075</v>
      </c>
      <c r="H19" s="22">
        <v>57610.8</v>
      </c>
      <c r="I19" s="22">
        <f t="shared" si="1"/>
        <v>101.36714419940247</v>
      </c>
      <c r="J19" s="22">
        <v>52135.3</v>
      </c>
      <c r="K19" s="23">
        <f t="shared" si="2"/>
        <v>90.49570566629868</v>
      </c>
    </row>
    <row r="20" spans="1:11" ht="17.25" customHeight="1">
      <c r="A20" s="9" t="s">
        <v>162</v>
      </c>
      <c r="B20" s="10" t="s">
        <v>33</v>
      </c>
      <c r="C20" s="20">
        <v>16605.2</v>
      </c>
      <c r="D20" s="20">
        <v>17601.3</v>
      </c>
      <c r="E20" s="20">
        <f t="shared" si="3"/>
        <v>105.99872329149905</v>
      </c>
      <c r="F20" s="21">
        <v>46330.5</v>
      </c>
      <c r="G20" s="22">
        <f t="shared" si="0"/>
        <v>263.2220347360706</v>
      </c>
      <c r="H20" s="22">
        <v>46330.5</v>
      </c>
      <c r="I20" s="22">
        <f t="shared" si="1"/>
        <v>100</v>
      </c>
      <c r="J20" s="22">
        <v>46330.5</v>
      </c>
      <c r="K20" s="23">
        <f t="shared" si="2"/>
        <v>100</v>
      </c>
    </row>
    <row r="21" spans="1:11" ht="50.25" customHeight="1">
      <c r="A21" s="9" t="s">
        <v>165</v>
      </c>
      <c r="B21" s="10" t="s">
        <v>34</v>
      </c>
      <c r="C21" s="20">
        <v>208672.9</v>
      </c>
      <c r="D21" s="20">
        <v>345679.4</v>
      </c>
      <c r="E21" s="20">
        <f t="shared" si="3"/>
        <v>165.65610580003442</v>
      </c>
      <c r="F21" s="21">
        <v>392283.3</v>
      </c>
      <c r="G21" s="22">
        <f t="shared" si="0"/>
        <v>113.48182738109355</v>
      </c>
      <c r="H21" s="22">
        <v>364983.3</v>
      </c>
      <c r="I21" s="22">
        <f t="shared" si="1"/>
        <v>93.04074376859785</v>
      </c>
      <c r="J21" s="22">
        <v>364983.3</v>
      </c>
      <c r="K21" s="23">
        <f t="shared" si="2"/>
        <v>100</v>
      </c>
    </row>
    <row r="22" spans="1:11" ht="33.75" customHeight="1">
      <c r="A22" s="9" t="s">
        <v>35</v>
      </c>
      <c r="B22" s="10" t="s">
        <v>36</v>
      </c>
      <c r="C22" s="20">
        <v>63457.5</v>
      </c>
      <c r="D22" s="20">
        <v>130059.2</v>
      </c>
      <c r="E22" s="20">
        <f t="shared" si="3"/>
        <v>204.95481227593268</v>
      </c>
      <c r="F22" s="21">
        <v>81906</v>
      </c>
      <c r="G22" s="22">
        <f t="shared" si="0"/>
        <v>62.97593711171528</v>
      </c>
      <c r="H22" s="22">
        <v>79306</v>
      </c>
      <c r="I22" s="22">
        <f t="shared" si="1"/>
        <v>96.825629380021</v>
      </c>
      <c r="J22" s="22">
        <v>79306</v>
      </c>
      <c r="K22" s="23">
        <f t="shared" si="2"/>
        <v>100</v>
      </c>
    </row>
    <row r="23" spans="1:11" ht="18" customHeight="1">
      <c r="A23" s="12" t="s">
        <v>37</v>
      </c>
      <c r="B23" s="13" t="s">
        <v>38</v>
      </c>
      <c r="C23" s="24">
        <f>SUM(C24:C32)</f>
        <v>20040184.5</v>
      </c>
      <c r="D23" s="24">
        <f>SUM(D24:D32)</f>
        <v>19871763.5</v>
      </c>
      <c r="E23" s="25">
        <f t="shared" si="3"/>
        <v>99.15958358567009</v>
      </c>
      <c r="F23" s="26">
        <f>SUM(F24:F32)</f>
        <v>11214437.3</v>
      </c>
      <c r="G23" s="27">
        <f t="shared" si="0"/>
        <v>56.43403163488736</v>
      </c>
      <c r="H23" s="26">
        <f>SUM(H24:H32)</f>
        <v>11864231.8</v>
      </c>
      <c r="I23" s="27">
        <f t="shared" si="1"/>
        <v>105.7942675376142</v>
      </c>
      <c r="J23" s="26">
        <f>SUM(J24:J32)</f>
        <v>12485239.5</v>
      </c>
      <c r="K23" s="28">
        <f t="shared" si="2"/>
        <v>105.23428495387286</v>
      </c>
    </row>
    <row r="24" spans="1:11" ht="18" customHeight="1">
      <c r="A24" s="9" t="s">
        <v>39</v>
      </c>
      <c r="B24" s="10" t="s">
        <v>40</v>
      </c>
      <c r="C24" s="20">
        <v>375946</v>
      </c>
      <c r="D24" s="20">
        <v>380896.3</v>
      </c>
      <c r="E24" s="20">
        <f t="shared" si="3"/>
        <v>101.3167582578349</v>
      </c>
      <c r="F24" s="21">
        <v>350017.1</v>
      </c>
      <c r="G24" s="22">
        <f t="shared" si="0"/>
        <v>91.89301655069897</v>
      </c>
      <c r="H24" s="22">
        <v>349665.5</v>
      </c>
      <c r="I24" s="22">
        <f t="shared" si="1"/>
        <v>99.89954776495206</v>
      </c>
      <c r="J24" s="22">
        <v>349736.3</v>
      </c>
      <c r="K24" s="23">
        <f t="shared" si="2"/>
        <v>100.02024792265752</v>
      </c>
    </row>
    <row r="25" spans="1:11" ht="18" customHeight="1">
      <c r="A25" s="9" t="s">
        <v>41</v>
      </c>
      <c r="B25" s="10" t="s">
        <v>42</v>
      </c>
      <c r="C25" s="20">
        <v>4026.5</v>
      </c>
      <c r="D25" s="20">
        <v>4775.9</v>
      </c>
      <c r="E25" s="20">
        <f t="shared" si="3"/>
        <v>118.61169750403575</v>
      </c>
      <c r="F25" s="21">
        <v>4775.9</v>
      </c>
      <c r="G25" s="22">
        <f t="shared" si="0"/>
        <v>100</v>
      </c>
      <c r="H25" s="22">
        <v>4775.9</v>
      </c>
      <c r="I25" s="22">
        <f t="shared" si="1"/>
        <v>100</v>
      </c>
      <c r="J25" s="22">
        <v>4775.9</v>
      </c>
      <c r="K25" s="23">
        <f t="shared" si="2"/>
        <v>100</v>
      </c>
    </row>
    <row r="26" spans="1:11" ht="18" customHeight="1">
      <c r="A26" s="9" t="s">
        <v>43</v>
      </c>
      <c r="B26" s="10" t="s">
        <v>44</v>
      </c>
      <c r="C26" s="20">
        <v>3342358.4</v>
      </c>
      <c r="D26" s="20">
        <v>1845755.1</v>
      </c>
      <c r="E26" s="20">
        <f t="shared" si="3"/>
        <v>55.22313525682944</v>
      </c>
      <c r="F26" s="21">
        <v>1839242.8</v>
      </c>
      <c r="G26" s="22">
        <f t="shared" si="0"/>
        <v>99.6471742107065</v>
      </c>
      <c r="H26" s="22">
        <v>1879981.1</v>
      </c>
      <c r="I26" s="22">
        <f t="shared" si="1"/>
        <v>102.21494954336643</v>
      </c>
      <c r="J26" s="22">
        <v>1917195.3</v>
      </c>
      <c r="K26" s="23">
        <f t="shared" si="2"/>
        <v>101.97949862368296</v>
      </c>
    </row>
    <row r="27" spans="1:11" ht="18.75" customHeight="1">
      <c r="A27" s="9" t="s">
        <v>45</v>
      </c>
      <c r="B27" s="10" t="s">
        <v>46</v>
      </c>
      <c r="C27" s="20">
        <v>43555.1</v>
      </c>
      <c r="D27" s="20">
        <v>182512.8</v>
      </c>
      <c r="E27" s="20">
        <f t="shared" si="3"/>
        <v>419.03887260045326</v>
      </c>
      <c r="F27" s="21">
        <v>50067.6</v>
      </c>
      <c r="G27" s="22">
        <f t="shared" si="0"/>
        <v>27.432377345588915</v>
      </c>
      <c r="H27" s="22">
        <v>71261.7</v>
      </c>
      <c r="I27" s="22">
        <f t="shared" si="1"/>
        <v>142.3309685305467</v>
      </c>
      <c r="J27" s="22">
        <v>138968.2</v>
      </c>
      <c r="K27" s="23">
        <f t="shared" si="2"/>
        <v>195.0110648497019</v>
      </c>
    </row>
    <row r="28" spans="1:11" ht="19.5" customHeight="1">
      <c r="A28" s="9" t="s">
        <v>47</v>
      </c>
      <c r="B28" s="10" t="s">
        <v>48</v>
      </c>
      <c r="C28" s="20">
        <v>400119.1</v>
      </c>
      <c r="D28" s="20">
        <v>489004.6</v>
      </c>
      <c r="E28" s="20">
        <f t="shared" si="3"/>
        <v>122.21476055504475</v>
      </c>
      <c r="F28" s="21">
        <v>441770.4</v>
      </c>
      <c r="G28" s="22">
        <f t="shared" si="0"/>
        <v>90.34074526088304</v>
      </c>
      <c r="H28" s="22">
        <v>463729.1</v>
      </c>
      <c r="I28" s="22">
        <f t="shared" si="1"/>
        <v>104.97061369435343</v>
      </c>
      <c r="J28" s="22">
        <v>545482.5</v>
      </c>
      <c r="K28" s="23">
        <f t="shared" si="2"/>
        <v>117.6295600168288</v>
      </c>
    </row>
    <row r="29" spans="1:11" ht="18" customHeight="1">
      <c r="A29" s="9" t="s">
        <v>49</v>
      </c>
      <c r="B29" s="10" t="s">
        <v>50</v>
      </c>
      <c r="C29" s="20">
        <v>1183568.6</v>
      </c>
      <c r="D29" s="20">
        <v>1146426.4</v>
      </c>
      <c r="E29" s="20">
        <f t="shared" si="3"/>
        <v>96.86184645317557</v>
      </c>
      <c r="F29" s="21">
        <v>1118146.1</v>
      </c>
      <c r="G29" s="22">
        <f t="shared" si="0"/>
        <v>97.53317788215625</v>
      </c>
      <c r="H29" s="22">
        <v>1118311.1</v>
      </c>
      <c r="I29" s="22">
        <f t="shared" si="1"/>
        <v>100.01475656893138</v>
      </c>
      <c r="J29" s="22">
        <v>1118311.1</v>
      </c>
      <c r="K29" s="23">
        <f t="shared" si="2"/>
        <v>100</v>
      </c>
    </row>
    <row r="30" spans="1:11" ht="18" customHeight="1">
      <c r="A30" s="9" t="s">
        <v>51</v>
      </c>
      <c r="B30" s="10" t="s">
        <v>52</v>
      </c>
      <c r="C30" s="20">
        <v>10281693.4</v>
      </c>
      <c r="D30" s="20">
        <v>11466553.6</v>
      </c>
      <c r="E30" s="20">
        <f t="shared" si="3"/>
        <v>111.52397911417977</v>
      </c>
      <c r="F30" s="21">
        <v>4790077.4</v>
      </c>
      <c r="G30" s="22">
        <f t="shared" si="0"/>
        <v>41.77434272840272</v>
      </c>
      <c r="H30" s="22">
        <v>5512564.3</v>
      </c>
      <c r="I30" s="22">
        <f t="shared" si="1"/>
        <v>115.0829900994919</v>
      </c>
      <c r="J30" s="22">
        <v>6057547.2</v>
      </c>
      <c r="K30" s="23">
        <f t="shared" si="2"/>
        <v>109.88619579457786</v>
      </c>
    </row>
    <row r="31" spans="1:11" ht="18" customHeight="1">
      <c r="A31" s="9" t="s">
        <v>53</v>
      </c>
      <c r="B31" s="10" t="s">
        <v>54</v>
      </c>
      <c r="C31" s="20">
        <v>537753.1</v>
      </c>
      <c r="D31" s="20">
        <v>503652.8</v>
      </c>
      <c r="E31" s="20">
        <f t="shared" si="3"/>
        <v>93.65874413369258</v>
      </c>
      <c r="F31" s="21">
        <v>359301.4</v>
      </c>
      <c r="G31" s="22">
        <f t="shared" si="0"/>
        <v>71.3391050342617</v>
      </c>
      <c r="H31" s="22">
        <v>357401.4</v>
      </c>
      <c r="I31" s="22">
        <f t="shared" si="1"/>
        <v>99.47119604877687</v>
      </c>
      <c r="J31" s="22">
        <v>357401.4</v>
      </c>
      <c r="K31" s="23">
        <f t="shared" si="2"/>
        <v>100</v>
      </c>
    </row>
    <row r="32" spans="1:11" ht="18" customHeight="1">
      <c r="A32" s="9" t="s">
        <v>55</v>
      </c>
      <c r="B32" s="10" t="s">
        <v>56</v>
      </c>
      <c r="C32" s="20">
        <v>3871164.3</v>
      </c>
      <c r="D32" s="20">
        <v>3852186</v>
      </c>
      <c r="E32" s="20">
        <f t="shared" si="3"/>
        <v>99.50975214356053</v>
      </c>
      <c r="F32" s="21">
        <v>2261038.6</v>
      </c>
      <c r="G32" s="22">
        <f t="shared" si="0"/>
        <v>58.69494879011554</v>
      </c>
      <c r="H32" s="22">
        <v>2106541.7</v>
      </c>
      <c r="I32" s="22">
        <f t="shared" si="1"/>
        <v>93.16699414154186</v>
      </c>
      <c r="J32" s="22">
        <v>1995821.6</v>
      </c>
      <c r="K32" s="23">
        <f t="shared" si="2"/>
        <v>94.74398726595348</v>
      </c>
    </row>
    <row r="33" spans="1:11" ht="19.5" customHeight="1">
      <c r="A33" s="12" t="s">
        <v>57</v>
      </c>
      <c r="B33" s="13" t="s">
        <v>58</v>
      </c>
      <c r="C33" s="24">
        <f aca="true" t="shared" si="6" ref="C33:J33">SUM(C34:C37)</f>
        <v>2819173</v>
      </c>
      <c r="D33" s="24">
        <f t="shared" si="6"/>
        <v>5024882.7</v>
      </c>
      <c r="E33" s="25">
        <f t="shared" si="3"/>
        <v>178.23960076235124</v>
      </c>
      <c r="F33" s="26">
        <f t="shared" si="6"/>
        <v>3279986.9000000004</v>
      </c>
      <c r="G33" s="27">
        <f t="shared" si="0"/>
        <v>65.27489487466046</v>
      </c>
      <c r="H33" s="26">
        <f t="shared" si="6"/>
        <v>2167638.4</v>
      </c>
      <c r="I33" s="27">
        <f t="shared" si="1"/>
        <v>66.08680052959967</v>
      </c>
      <c r="J33" s="26">
        <f t="shared" si="6"/>
        <v>2100602.3</v>
      </c>
      <c r="K33" s="28">
        <f t="shared" si="2"/>
        <v>96.90741315525688</v>
      </c>
    </row>
    <row r="34" spans="1:11" ht="18" customHeight="1">
      <c r="A34" s="9" t="s">
        <v>59</v>
      </c>
      <c r="B34" s="10" t="s">
        <v>60</v>
      </c>
      <c r="C34" s="20">
        <v>372447.2</v>
      </c>
      <c r="D34" s="20">
        <v>976371.9</v>
      </c>
      <c r="E34" s="20">
        <f t="shared" si="3"/>
        <v>262.15042024748743</v>
      </c>
      <c r="F34" s="21">
        <v>674114.1</v>
      </c>
      <c r="G34" s="22">
        <f t="shared" si="0"/>
        <v>69.04275921910494</v>
      </c>
      <c r="H34" s="22">
        <v>127482.1</v>
      </c>
      <c r="I34" s="22">
        <f t="shared" si="1"/>
        <v>18.911056748405056</v>
      </c>
      <c r="J34" s="22">
        <v>127375.8</v>
      </c>
      <c r="K34" s="23">
        <f t="shared" si="2"/>
        <v>99.9166157444849</v>
      </c>
    </row>
    <row r="35" spans="1:11" ht="18" customHeight="1">
      <c r="A35" s="9" t="s">
        <v>61</v>
      </c>
      <c r="B35" s="10" t="s">
        <v>62</v>
      </c>
      <c r="C35" s="20">
        <v>1756938.5</v>
      </c>
      <c r="D35" s="20">
        <v>2084186.5</v>
      </c>
      <c r="E35" s="20">
        <f t="shared" si="3"/>
        <v>118.62603614184559</v>
      </c>
      <c r="F35" s="21">
        <v>1093180.4</v>
      </c>
      <c r="G35" s="22">
        <f t="shared" si="0"/>
        <v>52.45117939301497</v>
      </c>
      <c r="H35" s="22">
        <v>833502</v>
      </c>
      <c r="I35" s="22">
        <f t="shared" si="1"/>
        <v>76.24560411072135</v>
      </c>
      <c r="J35" s="22">
        <v>841314.6</v>
      </c>
      <c r="K35" s="23">
        <f t="shared" si="2"/>
        <v>100.93732228596932</v>
      </c>
    </row>
    <row r="36" spans="1:11" ht="18.75" customHeight="1">
      <c r="A36" s="9" t="s">
        <v>63</v>
      </c>
      <c r="B36" s="10" t="s">
        <v>64</v>
      </c>
      <c r="C36" s="20">
        <v>507632.9</v>
      </c>
      <c r="D36" s="20">
        <v>1782156.5</v>
      </c>
      <c r="E36" s="20">
        <f t="shared" si="3"/>
        <v>351.0719064899064</v>
      </c>
      <c r="F36" s="21">
        <v>1171162.2</v>
      </c>
      <c r="G36" s="22">
        <f t="shared" si="0"/>
        <v>65.71601315597142</v>
      </c>
      <c r="H36" s="22">
        <v>865953.3</v>
      </c>
      <c r="I36" s="22">
        <f t="shared" si="1"/>
        <v>73.9396558393022</v>
      </c>
      <c r="J36" s="22">
        <v>862920.6</v>
      </c>
      <c r="K36" s="23">
        <f t="shared" si="2"/>
        <v>99.64978480941177</v>
      </c>
    </row>
    <row r="37" spans="1:11" ht="31.5" customHeight="1">
      <c r="A37" s="9" t="s">
        <v>65</v>
      </c>
      <c r="B37" s="10" t="s">
        <v>66</v>
      </c>
      <c r="C37" s="20">
        <v>182154.4</v>
      </c>
      <c r="D37" s="20">
        <v>182167.8</v>
      </c>
      <c r="E37" s="20">
        <f t="shared" si="3"/>
        <v>100.0073563965515</v>
      </c>
      <c r="F37" s="21">
        <v>341530.2</v>
      </c>
      <c r="G37" s="22">
        <f t="shared" si="0"/>
        <v>187.48110258783387</v>
      </c>
      <c r="H37" s="22">
        <v>340701</v>
      </c>
      <c r="I37" s="22">
        <f t="shared" si="1"/>
        <v>99.75721034333127</v>
      </c>
      <c r="J37" s="22">
        <v>268991.3</v>
      </c>
      <c r="K37" s="23">
        <f t="shared" si="2"/>
        <v>78.95230715495404</v>
      </c>
    </row>
    <row r="38" spans="1:11" ht="19.5" customHeight="1">
      <c r="A38" s="12" t="s">
        <v>67</v>
      </c>
      <c r="B38" s="13" t="s">
        <v>68</v>
      </c>
      <c r="C38" s="24">
        <f>SUM(C39:C40)</f>
        <v>50951.7</v>
      </c>
      <c r="D38" s="24">
        <f>SUM(D39:D40)</f>
        <v>244598.3</v>
      </c>
      <c r="E38" s="25">
        <f t="shared" si="3"/>
        <v>480.05915406159164</v>
      </c>
      <c r="F38" s="26">
        <f>SUM(F39:F40)</f>
        <v>153218.2</v>
      </c>
      <c r="G38" s="27">
        <f t="shared" si="0"/>
        <v>62.64074607223355</v>
      </c>
      <c r="H38" s="26">
        <f>SUM(H39:H40)</f>
        <v>153304.9</v>
      </c>
      <c r="I38" s="27">
        <f t="shared" si="1"/>
        <v>100.05658596694124</v>
      </c>
      <c r="J38" s="26">
        <f>SUM(J39:J40)</f>
        <v>153655.2</v>
      </c>
      <c r="K38" s="28">
        <f t="shared" si="2"/>
        <v>100.22849889338177</v>
      </c>
    </row>
    <row r="39" spans="1:11" ht="31.5" customHeight="1">
      <c r="A39" s="9" t="s">
        <v>69</v>
      </c>
      <c r="B39" s="10" t="s">
        <v>70</v>
      </c>
      <c r="C39" s="20">
        <v>32624.3</v>
      </c>
      <c r="D39" s="20">
        <v>226014.9</v>
      </c>
      <c r="E39" s="20">
        <f t="shared" si="3"/>
        <v>692.7808412747553</v>
      </c>
      <c r="F39" s="21">
        <v>136707.6</v>
      </c>
      <c r="G39" s="22">
        <f t="shared" si="0"/>
        <v>60.486100695131164</v>
      </c>
      <c r="H39" s="22">
        <v>136707.6</v>
      </c>
      <c r="I39" s="22">
        <f t="shared" si="1"/>
        <v>100</v>
      </c>
      <c r="J39" s="22">
        <v>136707.6</v>
      </c>
      <c r="K39" s="23">
        <f t="shared" si="2"/>
        <v>100</v>
      </c>
    </row>
    <row r="40" spans="1:11" ht="18.75" customHeight="1">
      <c r="A40" s="9" t="s">
        <v>71</v>
      </c>
      <c r="B40" s="10" t="s">
        <v>72</v>
      </c>
      <c r="C40" s="20">
        <v>18327.4</v>
      </c>
      <c r="D40" s="20">
        <v>18583.4</v>
      </c>
      <c r="E40" s="20">
        <f t="shared" si="3"/>
        <v>101.39681569671639</v>
      </c>
      <c r="F40" s="21">
        <v>16510.6</v>
      </c>
      <c r="G40" s="22">
        <f t="shared" si="0"/>
        <v>88.845959297007</v>
      </c>
      <c r="H40" s="22">
        <v>16597.3</v>
      </c>
      <c r="I40" s="22">
        <f t="shared" si="1"/>
        <v>100.5251171974368</v>
      </c>
      <c r="J40" s="22">
        <v>16947.6</v>
      </c>
      <c r="K40" s="23">
        <f t="shared" si="2"/>
        <v>102.11058425165538</v>
      </c>
    </row>
    <row r="41" spans="1:11" ht="22.5" customHeight="1">
      <c r="A41" s="12" t="s">
        <v>73</v>
      </c>
      <c r="B41" s="13" t="s">
        <v>74</v>
      </c>
      <c r="C41" s="24">
        <f aca="true" t="shared" si="7" ref="C41:J41">SUM(C42:C48)</f>
        <v>14977510.299999999</v>
      </c>
      <c r="D41" s="24">
        <f t="shared" si="7"/>
        <v>17433642.6</v>
      </c>
      <c r="E41" s="25">
        <f t="shared" si="3"/>
        <v>116.39880227623681</v>
      </c>
      <c r="F41" s="26">
        <f t="shared" si="7"/>
        <v>16742393.7</v>
      </c>
      <c r="G41" s="27">
        <f t="shared" si="0"/>
        <v>96.03497148668171</v>
      </c>
      <c r="H41" s="26">
        <f t="shared" si="7"/>
        <v>14138102.999999998</v>
      </c>
      <c r="I41" s="27">
        <f t="shared" si="1"/>
        <v>84.44493214850155</v>
      </c>
      <c r="J41" s="26">
        <f t="shared" si="7"/>
        <v>13741359.500000002</v>
      </c>
      <c r="K41" s="28">
        <f t="shared" si="2"/>
        <v>97.19379962078366</v>
      </c>
    </row>
    <row r="42" spans="1:11" ht="18" customHeight="1">
      <c r="A42" s="9" t="s">
        <v>75</v>
      </c>
      <c r="B42" s="10" t="s">
        <v>76</v>
      </c>
      <c r="C42" s="20">
        <v>4692177.6</v>
      </c>
      <c r="D42" s="20">
        <v>4796859.1</v>
      </c>
      <c r="E42" s="20">
        <f t="shared" si="3"/>
        <v>102.23097906609502</v>
      </c>
      <c r="F42" s="21">
        <v>5220127</v>
      </c>
      <c r="G42" s="22">
        <f t="shared" si="0"/>
        <v>108.82385517640074</v>
      </c>
      <c r="H42" s="22">
        <v>3884182.4</v>
      </c>
      <c r="I42" s="22">
        <f t="shared" si="1"/>
        <v>74.40781421601427</v>
      </c>
      <c r="J42" s="22">
        <v>3884182.4</v>
      </c>
      <c r="K42" s="23">
        <f t="shared" si="2"/>
        <v>100</v>
      </c>
    </row>
    <row r="43" spans="1:11" ht="18" customHeight="1">
      <c r="A43" s="9" t="s">
        <v>77</v>
      </c>
      <c r="B43" s="10" t="s">
        <v>78</v>
      </c>
      <c r="C43" s="20">
        <v>7514379.9</v>
      </c>
      <c r="D43" s="20">
        <v>9204232.6</v>
      </c>
      <c r="E43" s="20">
        <f t="shared" si="3"/>
        <v>122.48825215770631</v>
      </c>
      <c r="F43" s="21">
        <v>8269459.8</v>
      </c>
      <c r="G43" s="22">
        <f t="shared" si="0"/>
        <v>89.84409846400449</v>
      </c>
      <c r="H43" s="22">
        <v>7404763</v>
      </c>
      <c r="I43" s="22">
        <f t="shared" si="1"/>
        <v>89.54349109962419</v>
      </c>
      <c r="J43" s="22">
        <v>6982983.9</v>
      </c>
      <c r="K43" s="23">
        <f t="shared" si="2"/>
        <v>94.30394868816194</v>
      </c>
    </row>
    <row r="44" spans="1:11" ht="18" customHeight="1">
      <c r="A44" s="9" t="s">
        <v>147</v>
      </c>
      <c r="B44" s="11" t="s">
        <v>148</v>
      </c>
      <c r="C44" s="20">
        <v>84658.2</v>
      </c>
      <c r="D44" s="20">
        <v>248580.1</v>
      </c>
      <c r="E44" s="20">
        <f t="shared" si="3"/>
        <v>293.62790609769644</v>
      </c>
      <c r="F44" s="21">
        <v>184864.1</v>
      </c>
      <c r="G44" s="22">
        <f t="shared" si="0"/>
        <v>74.36802060985573</v>
      </c>
      <c r="H44" s="22">
        <v>179819.7</v>
      </c>
      <c r="I44" s="22">
        <f t="shared" si="1"/>
        <v>97.27129280374069</v>
      </c>
      <c r="J44" s="22">
        <v>156098.4</v>
      </c>
      <c r="K44" s="23">
        <f t="shared" si="2"/>
        <v>86.80828630011061</v>
      </c>
    </row>
    <row r="45" spans="1:11" ht="18.75" customHeight="1">
      <c r="A45" s="9" t="s">
        <v>79</v>
      </c>
      <c r="B45" s="10" t="s">
        <v>80</v>
      </c>
      <c r="C45" s="20">
        <v>1697146</v>
      </c>
      <c r="D45" s="20">
        <v>1572444.8</v>
      </c>
      <c r="E45" s="20">
        <f t="shared" si="3"/>
        <v>92.65229980213842</v>
      </c>
      <c r="F45" s="21">
        <v>1673386</v>
      </c>
      <c r="G45" s="22">
        <f t="shared" si="0"/>
        <v>106.41937955469088</v>
      </c>
      <c r="H45" s="22">
        <v>1613708.2</v>
      </c>
      <c r="I45" s="22">
        <f t="shared" si="1"/>
        <v>96.43370985534719</v>
      </c>
      <c r="J45" s="22">
        <v>1662327.4</v>
      </c>
      <c r="K45" s="23">
        <f t="shared" si="2"/>
        <v>103.01288671644602</v>
      </c>
    </row>
    <row r="46" spans="1:11" ht="32.25" customHeight="1">
      <c r="A46" s="9" t="s">
        <v>81</v>
      </c>
      <c r="B46" s="10" t="s">
        <v>82</v>
      </c>
      <c r="C46" s="20">
        <v>224991</v>
      </c>
      <c r="D46" s="20">
        <v>458226.9</v>
      </c>
      <c r="E46" s="20">
        <f t="shared" si="3"/>
        <v>203.6645465818633</v>
      </c>
      <c r="F46" s="21">
        <v>290241.7</v>
      </c>
      <c r="G46" s="22">
        <f t="shared" si="0"/>
        <v>63.34017055742471</v>
      </c>
      <c r="H46" s="22">
        <v>261222.2</v>
      </c>
      <c r="I46" s="22">
        <f t="shared" si="1"/>
        <v>90.00160900380614</v>
      </c>
      <c r="J46" s="22">
        <v>261329.3</v>
      </c>
      <c r="K46" s="23">
        <f t="shared" si="2"/>
        <v>100.04099957813692</v>
      </c>
    </row>
    <row r="47" spans="1:11" ht="18" customHeight="1">
      <c r="A47" s="9" t="s">
        <v>149</v>
      </c>
      <c r="B47" s="10" t="s">
        <v>83</v>
      </c>
      <c r="C47" s="20">
        <v>349460.6</v>
      </c>
      <c r="D47" s="20">
        <v>366827.4</v>
      </c>
      <c r="E47" s="20">
        <f t="shared" si="3"/>
        <v>104.96960172334164</v>
      </c>
      <c r="F47" s="21">
        <v>631323</v>
      </c>
      <c r="G47" s="22">
        <f t="shared" si="0"/>
        <v>172.10355605933472</v>
      </c>
      <c r="H47" s="22">
        <v>332775.9</v>
      </c>
      <c r="I47" s="22">
        <f t="shared" si="1"/>
        <v>52.710878583545984</v>
      </c>
      <c r="J47" s="22">
        <v>332775.9</v>
      </c>
      <c r="K47" s="23">
        <f t="shared" si="2"/>
        <v>100</v>
      </c>
    </row>
    <row r="48" spans="1:11" ht="21" customHeight="1">
      <c r="A48" s="9" t="s">
        <v>84</v>
      </c>
      <c r="B48" s="10" t="s">
        <v>85</v>
      </c>
      <c r="C48" s="20">
        <v>414697</v>
      </c>
      <c r="D48" s="20">
        <v>786471.7</v>
      </c>
      <c r="E48" s="20">
        <f t="shared" si="3"/>
        <v>189.64972015712675</v>
      </c>
      <c r="F48" s="21">
        <v>472992.1</v>
      </c>
      <c r="G48" s="22">
        <f t="shared" si="0"/>
        <v>60.14101969594074</v>
      </c>
      <c r="H48" s="22">
        <v>461631.6</v>
      </c>
      <c r="I48" s="22">
        <f t="shared" si="1"/>
        <v>97.59816284458029</v>
      </c>
      <c r="J48" s="22">
        <v>461662.2</v>
      </c>
      <c r="K48" s="23">
        <f t="shared" si="2"/>
        <v>100.00662866233594</v>
      </c>
    </row>
    <row r="49" spans="1:11" ht="20.25" customHeight="1">
      <c r="A49" s="12" t="s">
        <v>86</v>
      </c>
      <c r="B49" s="13" t="s">
        <v>87</v>
      </c>
      <c r="C49" s="24">
        <f aca="true" t="shared" si="8" ref="C49:J49">SUM(C50:C51)</f>
        <v>1323919.4000000001</v>
      </c>
      <c r="D49" s="24">
        <f t="shared" si="8"/>
        <v>1140818.5</v>
      </c>
      <c r="E49" s="25">
        <f t="shared" si="3"/>
        <v>86.16978495820817</v>
      </c>
      <c r="F49" s="26">
        <f t="shared" si="8"/>
        <v>1129225.1</v>
      </c>
      <c r="G49" s="27">
        <f t="shared" si="0"/>
        <v>98.98376472681676</v>
      </c>
      <c r="H49" s="26">
        <f t="shared" si="8"/>
        <v>1285481.7</v>
      </c>
      <c r="I49" s="27">
        <f t="shared" si="1"/>
        <v>113.8375068000171</v>
      </c>
      <c r="J49" s="26">
        <f t="shared" si="8"/>
        <v>1221982.3</v>
      </c>
      <c r="K49" s="28">
        <f t="shared" si="2"/>
        <v>95.06026417956787</v>
      </c>
    </row>
    <row r="50" spans="1:11" ht="21" customHeight="1">
      <c r="A50" s="9" t="s">
        <v>88</v>
      </c>
      <c r="B50" s="10" t="s">
        <v>89</v>
      </c>
      <c r="C50" s="20">
        <v>1155582.8</v>
      </c>
      <c r="D50" s="20">
        <v>1001799.4</v>
      </c>
      <c r="E50" s="20">
        <f t="shared" si="3"/>
        <v>86.69213491235764</v>
      </c>
      <c r="F50" s="21">
        <v>1012318.5</v>
      </c>
      <c r="G50" s="22">
        <f t="shared" si="0"/>
        <v>101.05002059294506</v>
      </c>
      <c r="H50" s="22">
        <v>960409.9</v>
      </c>
      <c r="I50" s="22">
        <f t="shared" si="1"/>
        <v>94.87230550464109</v>
      </c>
      <c r="J50" s="22">
        <v>885688.1</v>
      </c>
      <c r="K50" s="23">
        <f t="shared" si="2"/>
        <v>92.21980114948836</v>
      </c>
    </row>
    <row r="51" spans="1:11" ht="19.5" customHeight="1">
      <c r="A51" s="9" t="s">
        <v>90</v>
      </c>
      <c r="B51" s="10" t="s">
        <v>91</v>
      </c>
      <c r="C51" s="20">
        <v>168336.6</v>
      </c>
      <c r="D51" s="20">
        <v>139019.1</v>
      </c>
      <c r="E51" s="20">
        <f t="shared" si="3"/>
        <v>82.58400134017201</v>
      </c>
      <c r="F51" s="21">
        <v>116906.6</v>
      </c>
      <c r="G51" s="22">
        <f t="shared" si="0"/>
        <v>84.0939122753636</v>
      </c>
      <c r="H51" s="22">
        <v>325071.8</v>
      </c>
      <c r="I51" s="22">
        <f t="shared" si="1"/>
        <v>278.0611188760942</v>
      </c>
      <c r="J51" s="22">
        <v>336294.2</v>
      </c>
      <c r="K51" s="23">
        <f t="shared" si="2"/>
        <v>103.45228346476073</v>
      </c>
    </row>
    <row r="52" spans="1:11" ht="19.5" customHeight="1">
      <c r="A52" s="12" t="s">
        <v>92</v>
      </c>
      <c r="B52" s="13" t="s">
        <v>93</v>
      </c>
      <c r="C52" s="24">
        <f aca="true" t="shared" si="9" ref="C52:J52">SUM(C53:C58)</f>
        <v>6275222.300000001</v>
      </c>
      <c r="D52" s="24">
        <f t="shared" si="9"/>
        <v>9686019.2</v>
      </c>
      <c r="E52" s="25">
        <f t="shared" si="3"/>
        <v>154.35340354396686</v>
      </c>
      <c r="F52" s="26">
        <f t="shared" si="9"/>
        <v>6062989.9</v>
      </c>
      <c r="G52" s="27">
        <f t="shared" si="0"/>
        <v>62.59527030464693</v>
      </c>
      <c r="H52" s="26">
        <f t="shared" si="9"/>
        <v>5183372.1</v>
      </c>
      <c r="I52" s="27">
        <f t="shared" si="1"/>
        <v>85.49201277739222</v>
      </c>
      <c r="J52" s="26">
        <f t="shared" si="9"/>
        <v>5025709.1</v>
      </c>
      <c r="K52" s="28">
        <f t="shared" si="2"/>
        <v>96.95829284569403</v>
      </c>
    </row>
    <row r="53" spans="1:11" ht="20.25" customHeight="1">
      <c r="A53" s="9" t="s">
        <v>94</v>
      </c>
      <c r="B53" s="10" t="s">
        <v>95</v>
      </c>
      <c r="C53" s="20">
        <v>2129110.2</v>
      </c>
      <c r="D53" s="20">
        <v>2887812.9</v>
      </c>
      <c r="E53" s="20">
        <f t="shared" si="3"/>
        <v>135.63473135397123</v>
      </c>
      <c r="F53" s="21">
        <v>1937251.6</v>
      </c>
      <c r="G53" s="22">
        <f t="shared" si="0"/>
        <v>67.08369506902612</v>
      </c>
      <c r="H53" s="22">
        <v>1649597.6</v>
      </c>
      <c r="I53" s="22">
        <f t="shared" si="1"/>
        <v>85.15143825407087</v>
      </c>
      <c r="J53" s="22">
        <v>1495709</v>
      </c>
      <c r="K53" s="23">
        <f t="shared" si="2"/>
        <v>90.67114307149816</v>
      </c>
    </row>
    <row r="54" spans="1:11" ht="20.25" customHeight="1">
      <c r="A54" s="9" t="s">
        <v>96</v>
      </c>
      <c r="B54" s="10" t="s">
        <v>97</v>
      </c>
      <c r="C54" s="20">
        <v>629318.9</v>
      </c>
      <c r="D54" s="20">
        <v>791507.4</v>
      </c>
      <c r="E54" s="20">
        <f t="shared" si="3"/>
        <v>125.77206881916308</v>
      </c>
      <c r="F54" s="21">
        <v>308053.4</v>
      </c>
      <c r="G54" s="22">
        <f t="shared" si="0"/>
        <v>38.91983827314817</v>
      </c>
      <c r="H54" s="22">
        <v>307860.1</v>
      </c>
      <c r="I54" s="22">
        <f t="shared" si="1"/>
        <v>99.9372511389259</v>
      </c>
      <c r="J54" s="22">
        <v>307030.8</v>
      </c>
      <c r="K54" s="23">
        <f t="shared" si="2"/>
        <v>99.73062439725058</v>
      </c>
    </row>
    <row r="55" spans="1:11" ht="19.5" customHeight="1">
      <c r="A55" s="9" t="s">
        <v>98</v>
      </c>
      <c r="B55" s="10" t="s">
        <v>99</v>
      </c>
      <c r="C55" s="20">
        <v>67367.2</v>
      </c>
      <c r="D55" s="20">
        <v>71323.8</v>
      </c>
      <c r="E55" s="20">
        <f t="shared" si="3"/>
        <v>105.87318457647046</v>
      </c>
      <c r="F55" s="21">
        <v>67405.1</v>
      </c>
      <c r="G55" s="22">
        <f t="shared" si="0"/>
        <v>94.5057610503086</v>
      </c>
      <c r="H55" s="22">
        <v>67022</v>
      </c>
      <c r="I55" s="22">
        <f t="shared" si="1"/>
        <v>99.43164537994899</v>
      </c>
      <c r="J55" s="22">
        <v>64039.9</v>
      </c>
      <c r="K55" s="23">
        <f t="shared" si="2"/>
        <v>95.55056548595984</v>
      </c>
    </row>
    <row r="56" spans="1:11" ht="18.75" customHeight="1">
      <c r="A56" s="9" t="s">
        <v>100</v>
      </c>
      <c r="B56" s="10" t="s">
        <v>101</v>
      </c>
      <c r="C56" s="20">
        <v>170424.1</v>
      </c>
      <c r="D56" s="20">
        <v>208954.1</v>
      </c>
      <c r="E56" s="20">
        <f t="shared" si="3"/>
        <v>122.60830481135004</v>
      </c>
      <c r="F56" s="21">
        <v>238027.9</v>
      </c>
      <c r="G56" s="22">
        <f t="shared" si="0"/>
        <v>113.91396483725373</v>
      </c>
      <c r="H56" s="22">
        <v>238549.8</v>
      </c>
      <c r="I56" s="22">
        <f t="shared" si="1"/>
        <v>100.21926001111635</v>
      </c>
      <c r="J56" s="22">
        <v>238549.8</v>
      </c>
      <c r="K56" s="23">
        <f t="shared" si="2"/>
        <v>100</v>
      </c>
    </row>
    <row r="57" spans="1:11" ht="35.25" customHeight="1">
      <c r="A57" s="9" t="s">
        <v>102</v>
      </c>
      <c r="B57" s="10" t="s">
        <v>103</v>
      </c>
      <c r="C57" s="20">
        <v>102493.1</v>
      </c>
      <c r="D57" s="20">
        <v>105820</v>
      </c>
      <c r="E57" s="20">
        <f t="shared" si="3"/>
        <v>103.2459746070711</v>
      </c>
      <c r="F57" s="21">
        <v>106519.1</v>
      </c>
      <c r="G57" s="22">
        <f t="shared" si="0"/>
        <v>100.66065016065015</v>
      </c>
      <c r="H57" s="22">
        <v>106519.1</v>
      </c>
      <c r="I57" s="22">
        <f t="shared" si="1"/>
        <v>100</v>
      </c>
      <c r="J57" s="22">
        <v>106519.1</v>
      </c>
      <c r="K57" s="23">
        <f t="shared" si="2"/>
        <v>100</v>
      </c>
    </row>
    <row r="58" spans="1:11" ht="18" customHeight="1">
      <c r="A58" s="9" t="s">
        <v>104</v>
      </c>
      <c r="B58" s="10" t="s">
        <v>105</v>
      </c>
      <c r="C58" s="20">
        <v>3176508.8</v>
      </c>
      <c r="D58" s="20">
        <v>5620601</v>
      </c>
      <c r="E58" s="20">
        <f t="shared" si="3"/>
        <v>176.94271774093622</v>
      </c>
      <c r="F58" s="21">
        <v>3405732.8</v>
      </c>
      <c r="G58" s="22">
        <f t="shared" si="0"/>
        <v>60.593747892796515</v>
      </c>
      <c r="H58" s="22">
        <v>2813823.5</v>
      </c>
      <c r="I58" s="22">
        <f t="shared" si="1"/>
        <v>82.62020731632265</v>
      </c>
      <c r="J58" s="22">
        <v>2813860.5</v>
      </c>
      <c r="K58" s="23">
        <f t="shared" si="2"/>
        <v>100.00131493677553</v>
      </c>
    </row>
    <row r="59" spans="1:11" ht="22.5" customHeight="1">
      <c r="A59" s="12" t="s">
        <v>106</v>
      </c>
      <c r="B59" s="13" t="s">
        <v>107</v>
      </c>
      <c r="C59" s="24">
        <f aca="true" t="shared" si="10" ref="C59:J59">SUM(C60:C64)</f>
        <v>13299959.4</v>
      </c>
      <c r="D59" s="24">
        <f t="shared" si="10"/>
        <v>16413759.5</v>
      </c>
      <c r="E59" s="25">
        <f t="shared" si="3"/>
        <v>123.41210229559046</v>
      </c>
      <c r="F59" s="26">
        <f t="shared" si="10"/>
        <v>15528082.5</v>
      </c>
      <c r="G59" s="27">
        <f t="shared" si="0"/>
        <v>94.60405765053399</v>
      </c>
      <c r="H59" s="26">
        <f t="shared" si="10"/>
        <v>15439986.1</v>
      </c>
      <c r="I59" s="27">
        <f t="shared" si="1"/>
        <v>99.43266401373126</v>
      </c>
      <c r="J59" s="26">
        <f t="shared" si="10"/>
        <v>15406674.1</v>
      </c>
      <c r="K59" s="28">
        <f t="shared" si="2"/>
        <v>99.78424851043097</v>
      </c>
    </row>
    <row r="60" spans="1:11" ht="19.5" customHeight="1">
      <c r="A60" s="9" t="s">
        <v>108</v>
      </c>
      <c r="B60" s="10" t="s">
        <v>109</v>
      </c>
      <c r="C60" s="20">
        <v>382720.2</v>
      </c>
      <c r="D60" s="20">
        <v>388610.6</v>
      </c>
      <c r="E60" s="20">
        <f t="shared" si="3"/>
        <v>101.53908782447331</v>
      </c>
      <c r="F60" s="21">
        <v>455550.3</v>
      </c>
      <c r="G60" s="22">
        <f t="shared" si="0"/>
        <v>117.22539220494758</v>
      </c>
      <c r="H60" s="22">
        <v>443323.3</v>
      </c>
      <c r="I60" s="22">
        <f t="shared" si="1"/>
        <v>97.31599342597293</v>
      </c>
      <c r="J60" s="22">
        <v>443574.1</v>
      </c>
      <c r="K60" s="23">
        <f t="shared" si="2"/>
        <v>100.05657270890116</v>
      </c>
    </row>
    <row r="61" spans="1:11" ht="18.75" customHeight="1">
      <c r="A61" s="9" t="s">
        <v>110</v>
      </c>
      <c r="B61" s="10" t="s">
        <v>111</v>
      </c>
      <c r="C61" s="20">
        <v>1730832.4</v>
      </c>
      <c r="D61" s="20">
        <v>2018254.4</v>
      </c>
      <c r="E61" s="20">
        <f t="shared" si="3"/>
        <v>116.60599836240644</v>
      </c>
      <c r="F61" s="21">
        <v>1914047.2</v>
      </c>
      <c r="G61" s="22">
        <f t="shared" si="0"/>
        <v>94.83676587054634</v>
      </c>
      <c r="H61" s="22">
        <v>1914804.8</v>
      </c>
      <c r="I61" s="22">
        <f t="shared" si="1"/>
        <v>100.03958105108379</v>
      </c>
      <c r="J61" s="22">
        <v>1914804.9</v>
      </c>
      <c r="K61" s="23">
        <f t="shared" si="2"/>
        <v>100.00000522246444</v>
      </c>
    </row>
    <row r="62" spans="1:11" ht="19.5" customHeight="1">
      <c r="A62" s="9" t="s">
        <v>112</v>
      </c>
      <c r="B62" s="10" t="s">
        <v>113</v>
      </c>
      <c r="C62" s="20">
        <v>8691644.8</v>
      </c>
      <c r="D62" s="20">
        <v>8992033.5</v>
      </c>
      <c r="E62" s="20">
        <f t="shared" si="3"/>
        <v>103.45606276961526</v>
      </c>
      <c r="F62" s="21">
        <v>9234103.4</v>
      </c>
      <c r="G62" s="22">
        <f t="shared" si="0"/>
        <v>102.6920484671237</v>
      </c>
      <c r="H62" s="22">
        <v>9086242.4</v>
      </c>
      <c r="I62" s="22">
        <f t="shared" si="1"/>
        <v>98.39875087385312</v>
      </c>
      <c r="J62" s="22">
        <v>9112719.2</v>
      </c>
      <c r="K62" s="23">
        <f t="shared" si="2"/>
        <v>100.2913943832271</v>
      </c>
    </row>
    <row r="63" spans="1:11" ht="20.25" customHeight="1">
      <c r="A63" s="9" t="s">
        <v>114</v>
      </c>
      <c r="B63" s="10" t="s">
        <v>115</v>
      </c>
      <c r="C63" s="20">
        <v>1790212.4</v>
      </c>
      <c r="D63" s="20">
        <v>4370288</v>
      </c>
      <c r="E63" s="20">
        <f t="shared" si="3"/>
        <v>244.1212003670626</v>
      </c>
      <c r="F63" s="21">
        <v>3211666.3</v>
      </c>
      <c r="G63" s="22">
        <f t="shared" si="0"/>
        <v>73.48866482025899</v>
      </c>
      <c r="H63" s="22">
        <v>3293471.5</v>
      </c>
      <c r="I63" s="22">
        <f t="shared" si="1"/>
        <v>102.54712639354841</v>
      </c>
      <c r="J63" s="22">
        <v>3330801.9</v>
      </c>
      <c r="K63" s="23">
        <f t="shared" si="2"/>
        <v>101.13346661721529</v>
      </c>
    </row>
    <row r="64" spans="1:11" ht="18.75" customHeight="1">
      <c r="A64" s="9" t="s">
        <v>116</v>
      </c>
      <c r="B64" s="10" t="s">
        <v>117</v>
      </c>
      <c r="C64" s="20">
        <v>704549.6</v>
      </c>
      <c r="D64" s="20">
        <v>644573</v>
      </c>
      <c r="E64" s="20">
        <f t="shared" si="3"/>
        <v>91.48724234603213</v>
      </c>
      <c r="F64" s="21">
        <v>712715.3</v>
      </c>
      <c r="G64" s="22">
        <f t="shared" si="0"/>
        <v>110.57169630127233</v>
      </c>
      <c r="H64" s="22">
        <v>702144.1</v>
      </c>
      <c r="I64" s="22">
        <f t="shared" si="1"/>
        <v>98.51677100239043</v>
      </c>
      <c r="J64" s="22">
        <v>604774</v>
      </c>
      <c r="K64" s="23">
        <f t="shared" si="2"/>
        <v>86.13246198323108</v>
      </c>
    </row>
    <row r="65" spans="1:11" ht="20.25" customHeight="1">
      <c r="A65" s="12" t="s">
        <v>118</v>
      </c>
      <c r="B65" s="13" t="s">
        <v>119</v>
      </c>
      <c r="C65" s="24">
        <f aca="true" t="shared" si="11" ref="C65:J65">SUM(C66:C69)</f>
        <v>2209763</v>
      </c>
      <c r="D65" s="24">
        <f t="shared" si="11"/>
        <v>4236233</v>
      </c>
      <c r="E65" s="25">
        <f t="shared" si="3"/>
        <v>191.70530957392265</v>
      </c>
      <c r="F65" s="26">
        <f t="shared" si="11"/>
        <v>1548775.7</v>
      </c>
      <c r="G65" s="27">
        <f t="shared" si="0"/>
        <v>36.56021045112485</v>
      </c>
      <c r="H65" s="26">
        <f t="shared" si="11"/>
        <v>1776195.5</v>
      </c>
      <c r="I65" s="27">
        <f t="shared" si="1"/>
        <v>114.68384350296819</v>
      </c>
      <c r="J65" s="26">
        <f t="shared" si="11"/>
        <v>1497237.5</v>
      </c>
      <c r="K65" s="28">
        <f t="shared" si="2"/>
        <v>84.2946342336753</v>
      </c>
    </row>
    <row r="66" spans="1:11" ht="18.75" customHeight="1">
      <c r="A66" s="9" t="s">
        <v>120</v>
      </c>
      <c r="B66" s="10" t="s">
        <v>121</v>
      </c>
      <c r="C66" s="20">
        <v>66664.9</v>
      </c>
      <c r="D66" s="20">
        <v>19167.6</v>
      </c>
      <c r="E66" s="20">
        <f t="shared" si="3"/>
        <v>28.752161932291205</v>
      </c>
      <c r="F66" s="21">
        <v>29312.3</v>
      </c>
      <c r="G66" s="22">
        <f t="shared" si="0"/>
        <v>152.92629228489744</v>
      </c>
      <c r="H66" s="22">
        <v>29265.4</v>
      </c>
      <c r="I66" s="22">
        <f t="shared" si="1"/>
        <v>99.83999890830813</v>
      </c>
      <c r="J66" s="22">
        <v>27812.3</v>
      </c>
      <c r="K66" s="23">
        <f t="shared" si="2"/>
        <v>95.03475093455069</v>
      </c>
    </row>
    <row r="67" spans="1:11" ht="18" customHeight="1">
      <c r="A67" s="9" t="s">
        <v>122</v>
      </c>
      <c r="B67" s="10" t="s">
        <v>123</v>
      </c>
      <c r="C67" s="20">
        <v>1370211</v>
      </c>
      <c r="D67" s="20">
        <v>3287752.1</v>
      </c>
      <c r="E67" s="20">
        <f t="shared" si="3"/>
        <v>239.9449500843301</v>
      </c>
      <c r="F67" s="21">
        <v>537632.9</v>
      </c>
      <c r="G67" s="22">
        <f t="shared" si="0"/>
        <v>16.352598482105755</v>
      </c>
      <c r="H67" s="22">
        <v>738831.8</v>
      </c>
      <c r="I67" s="22">
        <f t="shared" si="1"/>
        <v>137.42310040921976</v>
      </c>
      <c r="J67" s="22">
        <v>461631</v>
      </c>
      <c r="K67" s="23">
        <f t="shared" si="2"/>
        <v>62.48120343493606</v>
      </c>
    </row>
    <row r="68" spans="1:11" ht="18" customHeight="1">
      <c r="A68" s="9" t="s">
        <v>124</v>
      </c>
      <c r="B68" s="10" t="s">
        <v>125</v>
      </c>
      <c r="C68" s="20">
        <v>720172.8</v>
      </c>
      <c r="D68" s="20">
        <v>870351.2</v>
      </c>
      <c r="E68" s="20">
        <f t="shared" si="3"/>
        <v>120.85310636558336</v>
      </c>
      <c r="F68" s="21">
        <v>921854.8</v>
      </c>
      <c r="G68" s="22">
        <f t="shared" si="0"/>
        <v>105.9175652311389</v>
      </c>
      <c r="H68" s="22">
        <v>948024.3</v>
      </c>
      <c r="I68" s="22">
        <f t="shared" si="1"/>
        <v>102.83878762685836</v>
      </c>
      <c r="J68" s="22">
        <v>947720.2</v>
      </c>
      <c r="K68" s="23">
        <f t="shared" si="2"/>
        <v>99.96792276316123</v>
      </c>
    </row>
    <row r="69" spans="1:11" ht="18" customHeight="1">
      <c r="A69" s="9" t="s">
        <v>126</v>
      </c>
      <c r="B69" s="10" t="s">
        <v>127</v>
      </c>
      <c r="C69" s="20">
        <v>52714.3</v>
      </c>
      <c r="D69" s="20">
        <v>58962.1</v>
      </c>
      <c r="E69" s="20">
        <f t="shared" si="3"/>
        <v>111.85219190997509</v>
      </c>
      <c r="F69" s="21">
        <v>59975.7</v>
      </c>
      <c r="G69" s="22">
        <f t="shared" si="0"/>
        <v>101.71907038589194</v>
      </c>
      <c r="H69" s="22">
        <v>60074</v>
      </c>
      <c r="I69" s="22">
        <f t="shared" si="1"/>
        <v>100.163899712717</v>
      </c>
      <c r="J69" s="22">
        <v>60074</v>
      </c>
      <c r="K69" s="23">
        <f t="shared" si="2"/>
        <v>100</v>
      </c>
    </row>
    <row r="70" spans="1:11" ht="17.25" customHeight="1">
      <c r="A70" s="12" t="s">
        <v>128</v>
      </c>
      <c r="B70" s="13" t="s">
        <v>129</v>
      </c>
      <c r="C70" s="24">
        <f aca="true" t="shared" si="12" ref="C70:J70">SUM(C71:C73)</f>
        <v>346262.60000000003</v>
      </c>
      <c r="D70" s="24">
        <f t="shared" si="12"/>
        <v>472982.5</v>
      </c>
      <c r="E70" s="25">
        <f t="shared" si="3"/>
        <v>136.59647331245128</v>
      </c>
      <c r="F70" s="26">
        <f t="shared" si="12"/>
        <v>428258.10000000003</v>
      </c>
      <c r="G70" s="27">
        <f t="shared" si="0"/>
        <v>90.54417446734287</v>
      </c>
      <c r="H70" s="26">
        <f t="shared" si="12"/>
        <v>428258.10000000003</v>
      </c>
      <c r="I70" s="27">
        <f t="shared" si="1"/>
        <v>100</v>
      </c>
      <c r="J70" s="26">
        <f t="shared" si="12"/>
        <v>428258.10000000003</v>
      </c>
      <c r="K70" s="28">
        <f t="shared" si="2"/>
        <v>100</v>
      </c>
    </row>
    <row r="71" spans="1:11" ht="18.75" customHeight="1">
      <c r="A71" s="9" t="s">
        <v>130</v>
      </c>
      <c r="B71" s="10" t="s">
        <v>131</v>
      </c>
      <c r="C71" s="20">
        <v>218754.2</v>
      </c>
      <c r="D71" s="20">
        <v>269118.2</v>
      </c>
      <c r="E71" s="20">
        <f t="shared" si="3"/>
        <v>123.02310081360723</v>
      </c>
      <c r="F71" s="21">
        <v>233818.2</v>
      </c>
      <c r="G71" s="22">
        <f aca="true" t="shared" si="13" ref="G71:G80">F71/D71*100</f>
        <v>86.8830870598867</v>
      </c>
      <c r="H71" s="22">
        <v>233818.2</v>
      </c>
      <c r="I71" s="22">
        <f aca="true" t="shared" si="14" ref="I71:I80">H71/F71*100</f>
        <v>100</v>
      </c>
      <c r="J71" s="22">
        <v>233818.2</v>
      </c>
      <c r="K71" s="23">
        <f aca="true" t="shared" si="15" ref="K71:K80">J71/H71*100</f>
        <v>100</v>
      </c>
    </row>
    <row r="72" spans="1:11" ht="18" customHeight="1">
      <c r="A72" s="9" t="s">
        <v>132</v>
      </c>
      <c r="B72" s="10" t="s">
        <v>133</v>
      </c>
      <c r="C72" s="20">
        <v>117402.2</v>
      </c>
      <c r="D72" s="20">
        <v>187113</v>
      </c>
      <c r="E72" s="20">
        <f aca="true" t="shared" si="16" ref="E72:E79">D72/C72*100</f>
        <v>159.3777629380029</v>
      </c>
      <c r="F72" s="21">
        <v>180729.1</v>
      </c>
      <c r="G72" s="22">
        <f t="shared" si="13"/>
        <v>96.58821140166638</v>
      </c>
      <c r="H72" s="22">
        <v>180729.1</v>
      </c>
      <c r="I72" s="22">
        <f t="shared" si="14"/>
        <v>100</v>
      </c>
      <c r="J72" s="22">
        <v>180729.1</v>
      </c>
      <c r="K72" s="23">
        <f t="shared" si="15"/>
        <v>100</v>
      </c>
    </row>
    <row r="73" spans="1:11" ht="18" customHeight="1">
      <c r="A73" s="9" t="s">
        <v>134</v>
      </c>
      <c r="B73" s="10" t="s">
        <v>135</v>
      </c>
      <c r="C73" s="20">
        <v>10106.2</v>
      </c>
      <c r="D73" s="20">
        <v>16751.3</v>
      </c>
      <c r="E73" s="20">
        <f t="shared" si="16"/>
        <v>165.75270625952382</v>
      </c>
      <c r="F73" s="21">
        <v>13710.8</v>
      </c>
      <c r="G73" s="22">
        <f t="shared" si="13"/>
        <v>81.84916991517076</v>
      </c>
      <c r="H73" s="22">
        <v>13710.8</v>
      </c>
      <c r="I73" s="22">
        <f t="shared" si="14"/>
        <v>100</v>
      </c>
      <c r="J73" s="22">
        <v>13710.8</v>
      </c>
      <c r="K73" s="23">
        <f t="shared" si="15"/>
        <v>100</v>
      </c>
    </row>
    <row r="74" spans="1:11" ht="32.25" customHeight="1">
      <c r="A74" s="12" t="s">
        <v>161</v>
      </c>
      <c r="B74" s="13" t="s">
        <v>136</v>
      </c>
      <c r="C74" s="24">
        <f aca="true" t="shared" si="17" ref="C74:J74">SUM(C75)</f>
        <v>28261.4</v>
      </c>
      <c r="D74" s="24">
        <f t="shared" si="17"/>
        <v>27048.4</v>
      </c>
      <c r="E74" s="25">
        <f t="shared" si="16"/>
        <v>95.70792671276016</v>
      </c>
      <c r="F74" s="26">
        <f t="shared" si="17"/>
        <v>28908</v>
      </c>
      <c r="G74" s="27">
        <f t="shared" si="13"/>
        <v>106.87508318421793</v>
      </c>
      <c r="H74" s="26">
        <f t="shared" si="17"/>
        <v>27578.4</v>
      </c>
      <c r="I74" s="27">
        <f t="shared" si="14"/>
        <v>95.40058115400582</v>
      </c>
      <c r="J74" s="26">
        <f t="shared" si="17"/>
        <v>42155.1</v>
      </c>
      <c r="K74" s="28">
        <f t="shared" si="15"/>
        <v>152.85549560525627</v>
      </c>
    </row>
    <row r="75" spans="1:11" ht="32.25" customHeight="1">
      <c r="A75" s="9" t="s">
        <v>164</v>
      </c>
      <c r="B75" s="10" t="s">
        <v>137</v>
      </c>
      <c r="C75" s="20">
        <v>28261.4</v>
      </c>
      <c r="D75" s="20">
        <v>27048.4</v>
      </c>
      <c r="E75" s="20">
        <f t="shared" si="16"/>
        <v>95.70792671276016</v>
      </c>
      <c r="F75" s="21">
        <v>28908</v>
      </c>
      <c r="G75" s="22">
        <f t="shared" si="13"/>
        <v>106.87508318421793</v>
      </c>
      <c r="H75" s="22">
        <v>27578.4</v>
      </c>
      <c r="I75" s="22">
        <f t="shared" si="14"/>
        <v>95.40058115400582</v>
      </c>
      <c r="J75" s="22">
        <v>42155.1</v>
      </c>
      <c r="K75" s="23">
        <f t="shared" si="15"/>
        <v>152.85549560525627</v>
      </c>
    </row>
    <row r="76" spans="1:11" ht="33" customHeight="1">
      <c r="A76" s="12" t="s">
        <v>151</v>
      </c>
      <c r="B76" s="13" t="s">
        <v>138</v>
      </c>
      <c r="C76" s="24">
        <f aca="true" t="shared" si="18" ref="C76:J76">SUM(C77:C79)</f>
        <v>4709142.699999999</v>
      </c>
      <c r="D76" s="24">
        <f t="shared" si="18"/>
        <v>5987211.8</v>
      </c>
      <c r="E76" s="25">
        <f t="shared" si="16"/>
        <v>127.1401650240924</v>
      </c>
      <c r="F76" s="26">
        <f t="shared" si="18"/>
        <v>2919141.1</v>
      </c>
      <c r="G76" s="27">
        <f t="shared" si="13"/>
        <v>48.756269153531534</v>
      </c>
      <c r="H76" s="26">
        <f t="shared" si="18"/>
        <v>2478174.2</v>
      </c>
      <c r="I76" s="27">
        <f t="shared" si="14"/>
        <v>84.89395048427087</v>
      </c>
      <c r="J76" s="26">
        <f t="shared" si="18"/>
        <v>2546876.6</v>
      </c>
      <c r="K76" s="28">
        <f t="shared" si="15"/>
        <v>102.77229905791125</v>
      </c>
    </row>
    <row r="77" spans="1:11" ht="47.25" customHeight="1">
      <c r="A77" s="9" t="s">
        <v>139</v>
      </c>
      <c r="B77" s="10" t="s">
        <v>140</v>
      </c>
      <c r="C77" s="20">
        <v>797109.7</v>
      </c>
      <c r="D77" s="20">
        <v>596512.3</v>
      </c>
      <c r="E77" s="20">
        <f t="shared" si="16"/>
        <v>74.83440485042398</v>
      </c>
      <c r="F77" s="21">
        <v>596512.3</v>
      </c>
      <c r="G77" s="22">
        <f t="shared" si="13"/>
        <v>100</v>
      </c>
      <c r="H77" s="22">
        <v>596512.3</v>
      </c>
      <c r="I77" s="22">
        <f t="shared" si="14"/>
        <v>100</v>
      </c>
      <c r="J77" s="22">
        <v>607846</v>
      </c>
      <c r="K77" s="23">
        <f t="shared" si="15"/>
        <v>101.89999435049369</v>
      </c>
    </row>
    <row r="78" spans="1:11" ht="18" customHeight="1">
      <c r="A78" s="9" t="s">
        <v>141</v>
      </c>
      <c r="B78" s="10" t="s">
        <v>142</v>
      </c>
      <c r="C78" s="20">
        <v>93024.7</v>
      </c>
      <c r="D78" s="20">
        <v>132500</v>
      </c>
      <c r="E78" s="20">
        <f t="shared" si="16"/>
        <v>142.43528869214305</v>
      </c>
      <c r="F78" s="21">
        <v>241230</v>
      </c>
      <c r="G78" s="22">
        <f t="shared" si="13"/>
        <v>182.06037735849057</v>
      </c>
      <c r="H78" s="22">
        <v>241230</v>
      </c>
      <c r="I78" s="22">
        <f t="shared" si="14"/>
        <v>100</v>
      </c>
      <c r="J78" s="22">
        <v>241230</v>
      </c>
      <c r="K78" s="23">
        <f t="shared" si="15"/>
        <v>100</v>
      </c>
    </row>
    <row r="79" spans="1:11" ht="18" customHeight="1" thickBot="1">
      <c r="A79" s="14" t="s">
        <v>143</v>
      </c>
      <c r="B79" s="15" t="s">
        <v>144</v>
      </c>
      <c r="C79" s="29">
        <v>3819008.3</v>
      </c>
      <c r="D79" s="29">
        <v>5258199.5</v>
      </c>
      <c r="E79" s="20">
        <f t="shared" si="16"/>
        <v>137.68494559176528</v>
      </c>
      <c r="F79" s="30">
        <v>2081398.8</v>
      </c>
      <c r="G79" s="31">
        <f t="shared" si="13"/>
        <v>39.583868965032615</v>
      </c>
      <c r="H79" s="31">
        <v>1640431.9</v>
      </c>
      <c r="I79" s="31">
        <f t="shared" si="14"/>
        <v>78.81391591078076</v>
      </c>
      <c r="J79" s="31">
        <v>1697800.6</v>
      </c>
      <c r="K79" s="32">
        <f t="shared" si="15"/>
        <v>103.49717047077664</v>
      </c>
    </row>
    <row r="80" spans="1:11" s="37" customFormat="1" ht="28.5" customHeight="1" thickBot="1">
      <c r="A80" s="33" t="s">
        <v>145</v>
      </c>
      <c r="B80" s="34" t="s">
        <v>0</v>
      </c>
      <c r="C80" s="35">
        <f>C6+C16+C18+C23+C33+C38+C41+C49+C52+C59+C65+C70+C74+C76</f>
        <v>68037603.49999999</v>
      </c>
      <c r="D80" s="35">
        <f>D6+D16+D18+D23+D33+D38+D41+D49+D52+D59+D65+D70+D74+D76</f>
        <v>83289354.80000001</v>
      </c>
      <c r="E80" s="35">
        <f>D80/C80*100</f>
        <v>122.41664978690795</v>
      </c>
      <c r="F80" s="36">
        <f>F6+F16+F18+F23+F33+F38+F41+F49+F52+F59+F65+F70+F74+F76</f>
        <v>64072852.7</v>
      </c>
      <c r="G80" s="36">
        <f t="shared" si="13"/>
        <v>76.92802141865073</v>
      </c>
      <c r="H80" s="36">
        <f>H6+H16+H18+H23+H33+H38+H41+H49+H52+H59+H65+H70+H74+H76</f>
        <v>59966209.7</v>
      </c>
      <c r="I80" s="36">
        <f t="shared" si="14"/>
        <v>93.59066620737491</v>
      </c>
      <c r="J80" s="36">
        <f>J6+J16+J18+J23+J33+J38+J41+J49+J52+J59+J65+J70+J74+J76</f>
        <v>60763312.00000001</v>
      </c>
      <c r="K80" s="36">
        <f t="shared" si="15"/>
        <v>101.32925243064012</v>
      </c>
    </row>
    <row r="82" ht="15.75">
      <c r="A82" s="38" t="s">
        <v>163</v>
      </c>
    </row>
  </sheetData>
  <sheetProtection/>
  <mergeCells count="9">
    <mergeCell ref="A1:K1"/>
    <mergeCell ref="A3:A4"/>
    <mergeCell ref="B3:B4"/>
    <mergeCell ref="C3:C4"/>
    <mergeCell ref="D3:E3"/>
    <mergeCell ref="F3:G3"/>
    <mergeCell ref="H3:I3"/>
    <mergeCell ref="J3:K3"/>
    <mergeCell ref="J2:K2"/>
  </mergeCells>
  <printOptions horizontalCentered="1"/>
  <pageMargins left="0.1968503937007874" right="0.1968503937007874" top="0.3937007874015748" bottom="0.3937007874015748" header="0.31496062992125984" footer="0.31496062992125984"/>
  <pageSetup firstPageNumber="1" useFirstPageNumber="1" fitToHeight="0" fitToWidth="1" horizontalDpi="600" verticalDpi="600" orientation="landscape" paperSize="9" scale="7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 EV.</dc:creator>
  <cp:keywords/>
  <dc:description/>
  <cp:lastModifiedBy>Klimova EV.</cp:lastModifiedBy>
  <cp:lastPrinted>2020-10-28T17:17:51Z</cp:lastPrinted>
  <dcterms:created xsi:type="dcterms:W3CDTF">2016-11-16T14:41:41Z</dcterms:created>
  <dcterms:modified xsi:type="dcterms:W3CDTF">2020-11-03T06:03:19Z</dcterms:modified>
  <cp:category/>
  <cp:version/>
  <cp:contentType/>
  <cp:contentStatus/>
</cp:coreProperties>
</file>